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00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Sheet1!$A$8:$K$228</definedName>
    <definedName name="_xlnm.Print_Titles" localSheetId="0">Sheet1!$8:$9</definedName>
  </definedNames>
  <calcPr calcId="144525"/>
</workbook>
</file>

<file path=xl/calcChain.xml><?xml version="1.0" encoding="utf-8"?>
<calcChain xmlns="http://schemas.openxmlformats.org/spreadsheetml/2006/main">
  <c r="I222" i="1" l="1"/>
  <c r="I219" i="1"/>
  <c r="I216" i="1"/>
  <c r="I203" i="1"/>
  <c r="I202" i="1"/>
  <c r="I184" i="1"/>
  <c r="I172" i="1"/>
  <c r="I169" i="1"/>
  <c r="I161" i="1"/>
  <c r="I148" i="1"/>
  <c r="I132" i="1"/>
  <c r="I131" i="1"/>
  <c r="I112" i="1"/>
  <c r="I123" i="1" s="1"/>
  <c r="K123" i="1" s="1"/>
  <c r="I108" i="1"/>
  <c r="I102" i="1"/>
  <c r="I111" i="1" s="1"/>
  <c r="I98" i="1"/>
  <c r="I88" i="1"/>
  <c r="I83" i="1"/>
  <c r="I92" i="1" s="1"/>
  <c r="I78" i="1"/>
  <c r="I76" i="1"/>
  <c r="I73" i="1"/>
  <c r="I81" i="1" s="1"/>
  <c r="K81" i="1" s="1"/>
  <c r="I68" i="1"/>
  <c r="I67" i="1"/>
  <c r="I55" i="1"/>
  <c r="I53" i="1"/>
  <c r="I40" i="1"/>
  <c r="I25" i="1"/>
  <c r="I21" i="1"/>
  <c r="I14" i="1"/>
  <c r="J225" i="1"/>
  <c r="J202" i="1"/>
  <c r="J201" i="1"/>
  <c r="J200" i="1"/>
  <c r="J199" i="1"/>
  <c r="J198" i="1"/>
  <c r="J197" i="1"/>
  <c r="J192" i="1"/>
  <c r="J191" i="1"/>
  <c r="J190" i="1"/>
  <c r="J189" i="1"/>
  <c r="J180" i="1"/>
  <c r="J178" i="1"/>
  <c r="J165" i="1"/>
  <c r="J162" i="1"/>
  <c r="J161" i="1"/>
  <c r="J160" i="1"/>
  <c r="J151" i="1"/>
  <c r="J150" i="1"/>
  <c r="J149" i="1"/>
  <c r="J148" i="1"/>
  <c r="J146" i="1"/>
  <c r="J145" i="1"/>
  <c r="J135" i="1"/>
  <c r="J131" i="1"/>
  <c r="J130" i="1"/>
  <c r="J129" i="1"/>
  <c r="J122" i="1"/>
  <c r="J119" i="1"/>
  <c r="J118" i="1"/>
  <c r="J116" i="1"/>
  <c r="J115" i="1"/>
  <c r="J110" i="1"/>
  <c r="J109" i="1"/>
  <c r="J108" i="1"/>
  <c r="J107" i="1"/>
  <c r="J106" i="1"/>
  <c r="J99" i="1"/>
  <c r="J98" i="1"/>
  <c r="J94" i="1"/>
  <c r="J93" i="1"/>
  <c r="J100" i="1" s="1"/>
  <c r="J88" i="1"/>
  <c r="J87" i="1"/>
  <c r="J86" i="1"/>
  <c r="J83" i="1"/>
  <c r="J92" i="1" s="1"/>
  <c r="J82" i="1"/>
  <c r="J71" i="1"/>
  <c r="J67" i="1"/>
  <c r="J66" i="1"/>
  <c r="J57" i="1"/>
  <c r="J53" i="1"/>
  <c r="J52" i="1"/>
  <c r="J51" i="1"/>
  <c r="J50" i="1"/>
  <c r="J44" i="1"/>
  <c r="J24" i="1"/>
  <c r="J23" i="1"/>
  <c r="J22" i="1"/>
  <c r="J18" i="1"/>
  <c r="J17" i="1"/>
  <c r="J34" i="1" s="1"/>
  <c r="J15" i="1"/>
  <c r="I225" i="1"/>
  <c r="I201" i="1"/>
  <c r="I200" i="1"/>
  <c r="I199" i="1"/>
  <c r="I213" i="1" s="1"/>
  <c r="I198" i="1"/>
  <c r="I197" i="1"/>
  <c r="I192" i="1"/>
  <c r="I191" i="1"/>
  <c r="I190" i="1"/>
  <c r="I189" i="1"/>
  <c r="I180" i="1"/>
  <c r="I178" i="1"/>
  <c r="I165" i="1"/>
  <c r="I162" i="1"/>
  <c r="I160" i="1"/>
  <c r="I151" i="1"/>
  <c r="I150" i="1"/>
  <c r="I149" i="1"/>
  <c r="I146" i="1"/>
  <c r="I145" i="1"/>
  <c r="I156" i="1" s="1"/>
  <c r="K156" i="1" s="1"/>
  <c r="I135" i="1"/>
  <c r="I130" i="1"/>
  <c r="I129" i="1"/>
  <c r="I122" i="1"/>
  <c r="I119" i="1"/>
  <c r="I118" i="1"/>
  <c r="I116" i="1"/>
  <c r="I115" i="1"/>
  <c r="I110" i="1"/>
  <c r="I109" i="1"/>
  <c r="I107" i="1"/>
  <c r="I106" i="1"/>
  <c r="I99" i="1"/>
  <c r="I94" i="1"/>
  <c r="I93" i="1"/>
  <c r="I87" i="1"/>
  <c r="I86" i="1"/>
  <c r="I82" i="1"/>
  <c r="I71" i="1"/>
  <c r="I66" i="1"/>
  <c r="I72" i="1" s="1"/>
  <c r="K72" i="1" s="1"/>
  <c r="I57" i="1"/>
  <c r="I52" i="1"/>
  <c r="I51" i="1"/>
  <c r="I50" i="1"/>
  <c r="I44" i="1"/>
  <c r="I24" i="1"/>
  <c r="I23" i="1"/>
  <c r="I22" i="1"/>
  <c r="I18" i="1"/>
  <c r="I17" i="1"/>
  <c r="I34" i="1" s="1"/>
  <c r="I15" i="1"/>
  <c r="I13" i="1"/>
  <c r="J13" i="1"/>
  <c r="I227" i="1"/>
  <c r="I226" i="1"/>
  <c r="I224" i="1"/>
  <c r="I223" i="1"/>
  <c r="I221" i="1"/>
  <c r="I220" i="1"/>
  <c r="I215" i="1"/>
  <c r="I214" i="1"/>
  <c r="I228" i="1" s="1"/>
  <c r="I212" i="1"/>
  <c r="I211" i="1"/>
  <c r="I210" i="1"/>
  <c r="I209" i="1"/>
  <c r="I208" i="1"/>
  <c r="I207" i="1"/>
  <c r="I206" i="1"/>
  <c r="I205" i="1"/>
  <c r="I204" i="1"/>
  <c r="I196" i="1"/>
  <c r="I194" i="1"/>
  <c r="I193" i="1"/>
  <c r="I186" i="1"/>
  <c r="I185" i="1"/>
  <c r="I183" i="1"/>
  <c r="I182" i="1"/>
  <c r="I195" i="1" s="1"/>
  <c r="I179" i="1"/>
  <c r="I177" i="1"/>
  <c r="I176" i="1"/>
  <c r="I175" i="1"/>
  <c r="I174" i="1"/>
  <c r="I173" i="1"/>
  <c r="I171" i="1"/>
  <c r="I170" i="1"/>
  <c r="I168" i="1"/>
  <c r="I167" i="1"/>
  <c r="I181" i="1" s="1"/>
  <c r="I164" i="1"/>
  <c r="I163" i="1"/>
  <c r="I159" i="1"/>
  <c r="I158" i="1"/>
  <c r="I157" i="1"/>
  <c r="I166" i="1" s="1"/>
  <c r="I155" i="1"/>
  <c r="I154" i="1"/>
  <c r="I153" i="1"/>
  <c r="I152" i="1"/>
  <c r="I144" i="1"/>
  <c r="I143" i="1"/>
  <c r="I142" i="1"/>
  <c r="I139" i="1"/>
  <c r="I138" i="1"/>
  <c r="I137" i="1"/>
  <c r="I136" i="1"/>
  <c r="I134" i="1"/>
  <c r="I133" i="1"/>
  <c r="I128" i="1"/>
  <c r="I127" i="1"/>
  <c r="I126" i="1"/>
  <c r="I125" i="1"/>
  <c r="I140" i="1" s="1"/>
  <c r="I124" i="1"/>
  <c r="I121" i="1"/>
  <c r="I120" i="1"/>
  <c r="I117" i="1"/>
  <c r="I114" i="1"/>
  <c r="I113" i="1"/>
  <c r="I104" i="1"/>
  <c r="I103" i="1"/>
  <c r="I101" i="1"/>
  <c r="I97" i="1"/>
  <c r="I96" i="1"/>
  <c r="I100" i="1" s="1"/>
  <c r="K100" i="1" s="1"/>
  <c r="I95" i="1"/>
  <c r="I91" i="1"/>
  <c r="I90" i="1"/>
  <c r="I89" i="1"/>
  <c r="I85" i="1"/>
  <c r="I84" i="1"/>
  <c r="I80" i="1"/>
  <c r="I79" i="1"/>
  <c r="I77" i="1"/>
  <c r="I75" i="1"/>
  <c r="I74" i="1"/>
  <c r="I70" i="1"/>
  <c r="I69" i="1"/>
  <c r="I65" i="1"/>
  <c r="I63" i="1"/>
  <c r="I62" i="1"/>
  <c r="I61" i="1"/>
  <c r="I60" i="1"/>
  <c r="I59" i="1"/>
  <c r="I58" i="1"/>
  <c r="I56" i="1"/>
  <c r="I49" i="1"/>
  <c r="I48" i="1"/>
  <c r="I47" i="1"/>
  <c r="I64" i="1" s="1"/>
  <c r="K64" i="1" s="1"/>
  <c r="I46" i="1"/>
  <c r="I45" i="1"/>
  <c r="I42" i="1"/>
  <c r="I41" i="1"/>
  <c r="I39" i="1"/>
  <c r="I38" i="1"/>
  <c r="I37" i="1"/>
  <c r="I36" i="1"/>
  <c r="I35" i="1"/>
  <c r="I43" i="1" s="1"/>
  <c r="I33" i="1"/>
  <c r="I32" i="1"/>
  <c r="I31" i="1"/>
  <c r="I30" i="1"/>
  <c r="I29" i="1"/>
  <c r="I28" i="1"/>
  <c r="I27" i="1"/>
  <c r="I26" i="1"/>
  <c r="I20" i="1"/>
  <c r="I19" i="1"/>
  <c r="I12" i="1"/>
  <c r="I11" i="1"/>
  <c r="I16" i="1" s="1"/>
  <c r="I10" i="1"/>
  <c r="J227" i="1"/>
  <c r="J226" i="1"/>
  <c r="J224" i="1"/>
  <c r="J223" i="1"/>
  <c r="J222" i="1"/>
  <c r="J221" i="1"/>
  <c r="J220" i="1"/>
  <c r="J219" i="1"/>
  <c r="J216" i="1"/>
  <c r="J215" i="1"/>
  <c r="J214" i="1"/>
  <c r="J228" i="1" s="1"/>
  <c r="J212" i="1"/>
  <c r="J211" i="1"/>
  <c r="J210" i="1"/>
  <c r="J209" i="1"/>
  <c r="J208" i="1"/>
  <c r="J207" i="1"/>
  <c r="J206" i="1"/>
  <c r="J205" i="1"/>
  <c r="J204" i="1"/>
  <c r="J203" i="1"/>
  <c r="J196" i="1"/>
  <c r="J213" i="1" s="1"/>
  <c r="J194" i="1"/>
  <c r="J193" i="1"/>
  <c r="J186" i="1"/>
  <c r="J185" i="1"/>
  <c r="J184" i="1"/>
  <c r="J195" i="1" s="1"/>
  <c r="J183" i="1"/>
  <c r="J182" i="1"/>
  <c r="J179" i="1"/>
  <c r="J177" i="1"/>
  <c r="J176" i="1"/>
  <c r="J175" i="1"/>
  <c r="J174" i="1"/>
  <c r="J173" i="1"/>
  <c r="J172" i="1"/>
  <c r="J171" i="1"/>
  <c r="J170" i="1"/>
  <c r="J169" i="1"/>
  <c r="J168" i="1"/>
  <c r="J167" i="1"/>
  <c r="J181" i="1" s="1"/>
  <c r="J164" i="1"/>
  <c r="J163" i="1"/>
  <c r="J159" i="1"/>
  <c r="J158" i="1"/>
  <c r="J157" i="1"/>
  <c r="J166" i="1" s="1"/>
  <c r="J155" i="1"/>
  <c r="J154" i="1"/>
  <c r="J153" i="1"/>
  <c r="J152" i="1"/>
  <c r="J144" i="1"/>
  <c r="J143" i="1"/>
  <c r="J142" i="1"/>
  <c r="J156" i="1" s="1"/>
  <c r="J139" i="1"/>
  <c r="J138" i="1"/>
  <c r="J137" i="1"/>
  <c r="J136" i="1"/>
  <c r="J134" i="1"/>
  <c r="J133" i="1"/>
  <c r="J132" i="1"/>
  <c r="J128" i="1"/>
  <c r="J127" i="1"/>
  <c r="J126" i="1"/>
  <c r="J140" i="1" s="1"/>
  <c r="J125" i="1"/>
  <c r="J124" i="1"/>
  <c r="J121" i="1"/>
  <c r="J120" i="1"/>
  <c r="J117" i="1"/>
  <c r="J114" i="1"/>
  <c r="J113" i="1"/>
  <c r="J112" i="1"/>
  <c r="J123" i="1" s="1"/>
  <c r="J104" i="1"/>
  <c r="J103" i="1"/>
  <c r="J102" i="1"/>
  <c r="J101" i="1"/>
  <c r="J111" i="1" s="1"/>
  <c r="J97" i="1"/>
  <c r="J96" i="1"/>
  <c r="J95" i="1"/>
  <c r="J91" i="1"/>
  <c r="J90" i="1"/>
  <c r="J89" i="1"/>
  <c r="J85" i="1"/>
  <c r="J84" i="1"/>
  <c r="J80" i="1"/>
  <c r="J79" i="1"/>
  <c r="J78" i="1"/>
  <c r="J77" i="1"/>
  <c r="J76" i="1"/>
  <c r="J75" i="1"/>
  <c r="J74" i="1"/>
  <c r="J73" i="1"/>
  <c r="J81" i="1" s="1"/>
  <c r="J70" i="1"/>
  <c r="J69" i="1"/>
  <c r="J68" i="1"/>
  <c r="J65" i="1"/>
  <c r="J72" i="1" s="1"/>
  <c r="J63" i="1"/>
  <c r="J62" i="1"/>
  <c r="J61" i="1"/>
  <c r="J60" i="1"/>
  <c r="J59" i="1"/>
  <c r="J58" i="1"/>
  <c r="J56" i="1"/>
  <c r="J55" i="1"/>
  <c r="J49" i="1"/>
  <c r="J48" i="1"/>
  <c r="J47" i="1"/>
  <c r="J46" i="1"/>
  <c r="J64" i="1" s="1"/>
  <c r="J45" i="1"/>
  <c r="J42" i="1"/>
  <c r="J41" i="1"/>
  <c r="J40" i="1"/>
  <c r="J39" i="1"/>
  <c r="J38" i="1"/>
  <c r="J37" i="1"/>
  <c r="J36" i="1"/>
  <c r="J43" i="1" s="1"/>
  <c r="J35" i="1"/>
  <c r="J33" i="1"/>
  <c r="J32" i="1"/>
  <c r="J31" i="1"/>
  <c r="J30" i="1"/>
  <c r="J29" i="1"/>
  <c r="J28" i="1"/>
  <c r="J27" i="1"/>
  <c r="J26" i="1"/>
  <c r="J25" i="1"/>
  <c r="J21" i="1"/>
  <c r="J20" i="1"/>
  <c r="J19" i="1"/>
  <c r="J14" i="1"/>
  <c r="J12" i="1"/>
  <c r="J11" i="1"/>
  <c r="J10" i="1"/>
  <c r="J16" i="1" s="1"/>
  <c r="K213" i="1" l="1"/>
  <c r="K92" i="1"/>
  <c r="K181" i="1"/>
  <c r="K34" i="1"/>
  <c r="K16" i="1"/>
  <c r="K43" i="1"/>
  <c r="K140" i="1"/>
  <c r="K195" i="1"/>
  <c r="K228" i="1"/>
  <c r="K111" i="1"/>
  <c r="K166" i="1"/>
  <c r="G228" i="1" l="1"/>
  <c r="H228" i="1"/>
  <c r="H213" i="1"/>
  <c r="G213" i="1"/>
  <c r="H195" i="1"/>
  <c r="G195" i="1"/>
  <c r="H181" i="1"/>
  <c r="G181" i="1"/>
  <c r="H166" i="1"/>
  <c r="G166" i="1"/>
  <c r="H156" i="1"/>
  <c r="G156" i="1"/>
  <c r="H140" i="1"/>
  <c r="G140" i="1"/>
  <c r="H123" i="1"/>
  <c r="G123" i="1"/>
  <c r="H111" i="1"/>
  <c r="G111" i="1"/>
  <c r="H100" i="1"/>
  <c r="G100" i="1"/>
  <c r="H92" i="1"/>
  <c r="G92" i="1"/>
  <c r="H81" i="1"/>
  <c r="G81" i="1"/>
  <c r="H72" i="1"/>
  <c r="G72" i="1"/>
  <c r="H64" i="1"/>
  <c r="G64" i="1"/>
  <c r="H43" i="1"/>
  <c r="G43" i="1"/>
  <c r="H34" i="1"/>
  <c r="G34" i="1"/>
  <c r="H16" i="1"/>
  <c r="G16" i="1"/>
</calcChain>
</file>

<file path=xl/sharedStrings.xml><?xml version="1.0" encoding="utf-8"?>
<sst xmlns="http://schemas.openxmlformats.org/spreadsheetml/2006/main" count="456" uniqueCount="136">
  <si>
    <t>STT</t>
  </si>
  <si>
    <t>Lớp học</t>
  </si>
  <si>
    <t>Môn học</t>
  </si>
  <si>
    <t>Nhóm</t>
  </si>
  <si>
    <t>Số tiết LT</t>
  </si>
  <si>
    <t>Số tiết TH</t>
  </si>
  <si>
    <t>15CĐ-Ô1</t>
  </si>
  <si>
    <t>Thực tập Động cơ 2</t>
  </si>
  <si>
    <t>15CĐ-Ô3</t>
  </si>
  <si>
    <t>Thực tập Điện ôtô 1</t>
  </si>
  <si>
    <t>15CĐ-Ô5</t>
  </si>
  <si>
    <t>15TC-Ô</t>
  </si>
  <si>
    <t>Điều hòa không khí trên ô tô</t>
  </si>
  <si>
    <t>17C1-CNÔ13</t>
  </si>
  <si>
    <t>Sinh hoạt chủ nhiệm</t>
  </si>
  <si>
    <t>17T4-CNÔ2</t>
  </si>
  <si>
    <t>Động cơ đốt trong</t>
  </si>
  <si>
    <t>15CĐN-Ô</t>
  </si>
  <si>
    <t>Bảo dưỡng và sửa chữa hệ thống phanh</t>
  </si>
  <si>
    <t>Bảo dưỡng và sửa chữa hộp số tự động ô tô</t>
  </si>
  <si>
    <t xml:space="preserve">Ôtô </t>
  </si>
  <si>
    <t>Quản lý dịch vụ ô tô</t>
  </si>
  <si>
    <t>15TCN-Ô1</t>
  </si>
  <si>
    <t>Bảo dưỡng và sửa chữa hệ thống truyền lực</t>
  </si>
  <si>
    <t>Kết cấu ô tô</t>
  </si>
  <si>
    <t>Lý thuyết ô tô</t>
  </si>
  <si>
    <t>16CĐ-Ô5</t>
  </si>
  <si>
    <t>17C1-CNÔ11</t>
  </si>
  <si>
    <t>Thực tập Kỹ thuật lái xe</t>
  </si>
  <si>
    <t>17C1-CNÔ14</t>
  </si>
  <si>
    <t>17C1-CNÔ2</t>
  </si>
  <si>
    <t>17C1-CNÔ3</t>
  </si>
  <si>
    <t>15CĐ-Ô2</t>
  </si>
  <si>
    <t>15CĐ-Ô6</t>
  </si>
  <si>
    <t>16CĐ-Ô6</t>
  </si>
  <si>
    <t>Thực tập Động cơ 1</t>
  </si>
  <si>
    <t xml:space="preserve">Nguyễn Thành </t>
  </si>
  <si>
    <t>Đức</t>
  </si>
  <si>
    <t>Bảo dưỡng và sửa chữa hệ thống nhiên liệu động cơ diesel</t>
  </si>
  <si>
    <t>Thực tập Diesel</t>
  </si>
  <si>
    <t>Bảo dưỡng và sửa chữa hệ thống di chuyển</t>
  </si>
  <si>
    <t>Bảo dưỡng và sửa chữa hệ thống lái</t>
  </si>
  <si>
    <t>Sinh Hoạt Chủ Nhiệm</t>
  </si>
  <si>
    <t>TT Động cơ xăng</t>
  </si>
  <si>
    <t>Kỹ thuật điện - điện tử</t>
  </si>
  <si>
    <t>15CĐ-Ô4</t>
  </si>
  <si>
    <t>16CĐ_HL1_17CNÔ14</t>
  </si>
  <si>
    <t>16CĐ-Ô3</t>
  </si>
  <si>
    <t>16TCT-Ô2</t>
  </si>
  <si>
    <t>17C1-CNÔ10</t>
  </si>
  <si>
    <t>17C1-CNÔ4</t>
  </si>
  <si>
    <t>Trần Quốc</t>
  </si>
  <si>
    <t>Duy</t>
  </si>
  <si>
    <t>16CĐN-Ô1</t>
  </si>
  <si>
    <t>Bảo dưỡng và sửa chữa hệ thống nhiên liệu động cơ xăng dùng bộ chế hòa khí</t>
  </si>
  <si>
    <t>16CĐ-Ô11</t>
  </si>
  <si>
    <t>16TCT-Ô1</t>
  </si>
  <si>
    <t>Hồ Văn</t>
  </si>
  <si>
    <t>Hóa</t>
  </si>
  <si>
    <t>16CĐ-Ô4</t>
  </si>
  <si>
    <t>16CĐ-Ô8</t>
  </si>
  <si>
    <t>Nguyễn Thanh</t>
  </si>
  <si>
    <t>Hùng</t>
  </si>
  <si>
    <t>Bảo dưỡng và sửa chữa mô tô-xe máy</t>
  </si>
  <si>
    <t>16CĐN-Ô2</t>
  </si>
  <si>
    <t>Bảo dưỡng và sửa chữa hệ thống bôi trơn và hệ thống làm mát</t>
  </si>
  <si>
    <t>Bảo dưỡng và sửa chữa hệ thống phân phối khí</t>
  </si>
  <si>
    <t>16CĐ-Ô10</t>
  </si>
  <si>
    <t>17C1-CNÔ12</t>
  </si>
  <si>
    <t>Phan Anh Tuấn</t>
  </si>
  <si>
    <t>Kiệt</t>
  </si>
  <si>
    <t>Nguyễn Hữu</t>
  </si>
  <si>
    <t>Mạnh</t>
  </si>
  <si>
    <t>16CĐ-LTÔTÔ</t>
  </si>
  <si>
    <t>Hệ thống điện và điện tử ôtô</t>
  </si>
  <si>
    <t>Hệ thống điện thân xe</t>
  </si>
  <si>
    <t>TT Động cơ diesel</t>
  </si>
  <si>
    <t>TT Hệ thống điện thân xe</t>
  </si>
  <si>
    <t>Trần Minh</t>
  </si>
  <si>
    <t>Tuấn</t>
  </si>
  <si>
    <t>TT Hệ thống điện động cơ</t>
  </si>
  <si>
    <t>16CĐ-Ô12</t>
  </si>
  <si>
    <t>17C1-CNÔ8</t>
  </si>
  <si>
    <t>17T4-CNÔ1</t>
  </si>
  <si>
    <t>Triệu Phú</t>
  </si>
  <si>
    <t>Nguyên</t>
  </si>
  <si>
    <t>16CĐ-Ô9</t>
  </si>
  <si>
    <t>17C1-CNÔ16</t>
  </si>
  <si>
    <t>17C1-CNÔ9</t>
  </si>
  <si>
    <t>Hoàng Phúc</t>
  </si>
  <si>
    <t>Bảo</t>
  </si>
  <si>
    <t>15CĐ_HL1_ĐLUC</t>
  </si>
  <si>
    <t>16CĐN_HL1_ĐLUC</t>
  </si>
  <si>
    <t>Điện kỹ thuật</t>
  </si>
  <si>
    <t>17C1-CNÔ6</t>
  </si>
  <si>
    <t>Hà Quốc</t>
  </si>
  <si>
    <t>17T4-CNÔ3</t>
  </si>
  <si>
    <t>Đặng Thái</t>
  </si>
  <si>
    <t>Sơn</t>
  </si>
  <si>
    <t>16CĐ-Ô1</t>
  </si>
  <si>
    <t>17C1-CNÔ7</t>
  </si>
  <si>
    <t>17T4-CNÔ4</t>
  </si>
  <si>
    <t>Nguyễn Minh</t>
  </si>
  <si>
    <t>Thái</t>
  </si>
  <si>
    <t>Kiểm định và chẩn đoán kỹ thuật ô tô</t>
  </si>
  <si>
    <t>16TCN-Ô1</t>
  </si>
  <si>
    <t>Chẩn đoán tình trạng kỹ thuật ô tô</t>
  </si>
  <si>
    <t>16TCN-Ô2</t>
  </si>
  <si>
    <t>17C1-CNÔ1</t>
  </si>
  <si>
    <t>Võ Đắc</t>
  </si>
  <si>
    <t>Thịnh</t>
  </si>
  <si>
    <t>Thủy lực - Máy thủy lực</t>
  </si>
  <si>
    <t>Công nghệ khí nén - thủy lực ứng dụng</t>
  </si>
  <si>
    <t>Nhiệt kỹ thuật</t>
  </si>
  <si>
    <t>17C1-CNÔ5</t>
  </si>
  <si>
    <t>Kiều Trung</t>
  </si>
  <si>
    <t>Tín</t>
  </si>
  <si>
    <t>16CĐ_HL1_DLUC</t>
  </si>
  <si>
    <t>16CĐ-Ô2</t>
  </si>
  <si>
    <t>16CĐ-Ô7</t>
  </si>
  <si>
    <t>17C1-CNÔ15</t>
  </si>
  <si>
    <t>Phạm Nguyễn Đức</t>
  </si>
  <si>
    <t>Trung</t>
  </si>
  <si>
    <t>Nguyễn Anh</t>
  </si>
  <si>
    <t>Bình</t>
  </si>
  <si>
    <t xml:space="preserve">Nguyễn Thái </t>
  </si>
  <si>
    <t>Họ và tên giảng viên</t>
  </si>
  <si>
    <t>chưa x hệ số</t>
  </si>
  <si>
    <t>có hệ số</t>
  </si>
  <si>
    <t>Tổng
 số tiết</t>
  </si>
  <si>
    <t>CỘNG HÒA XÃ HỘI CHỦ NGHĨA VIỆT NAM</t>
  </si>
  <si>
    <t>Độc lập - Tự do - Hạnh phúc</t>
  </si>
  <si>
    <t>KHOA CÔNG NGHỆ ĐỘNG LỰC</t>
  </si>
  <si>
    <t>TRƯỜNG CAO ĐẲNG LÝ TỰ TRỌNG</t>
  </si>
  <si>
    <t>THÀNH PHỐ HỒ CHÍ MINH</t>
  </si>
  <si>
    <t>BẢNG THỐNG KÊ CHI TIẾT HỌC PHẦN GIẢNG DẠY GIẢNG VIÊN HỌC KÌ 1,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</si>
</sst>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4" fillId="0" borderId="1" xfId="0" applyFont="1" applyBorder="1"/>
    <xf numFmtId="0" fontId="4" fillId="2" borderId="1" xfId="0" applyFont="1" applyFill="1" applyBorder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9" xfId="0" quotePrefix="1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/>
    </xf>
    <xf numFmtId="0" fontId="7" fillId="0" borderId="10" xfId="0" quotePrefix="1" applyFont="1" applyFill="1" applyBorder="1" applyAlignment="1">
      <alignment horizontal="center" vertical="center"/>
    </xf>
    <xf numFmtId="0" fontId="7" fillId="0" borderId="12" xfId="0" quotePrefix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"/>
  <sheetViews>
    <sheetView tabSelected="1" topLeftCell="A185" zoomScale="120" zoomScaleNormal="120" workbookViewId="0">
      <selection activeCell="B182" sqref="B182:B195"/>
    </sheetView>
  </sheetViews>
  <sheetFormatPr defaultRowHeight="16.5" x14ac:dyDescent="0.25"/>
  <cols>
    <col min="1" max="1" width="7.5703125" style="11" customWidth="1"/>
    <col min="2" max="2" width="17.5703125" style="31" customWidth="1"/>
    <col min="3" max="3" width="9.140625" style="31"/>
    <col min="4" max="4" width="14.42578125" style="3" customWidth="1"/>
    <col min="5" max="5" width="38" style="3" customWidth="1"/>
    <col min="6" max="6" width="7" style="3" customWidth="1"/>
    <col min="7" max="16384" width="9.140625" style="3"/>
  </cols>
  <sheetData>
    <row r="1" spans="1:11" x14ac:dyDescent="0.25">
      <c r="A1" s="24" t="s">
        <v>133</v>
      </c>
      <c r="B1" s="24"/>
      <c r="C1" s="24"/>
      <c r="D1" s="24"/>
      <c r="E1" s="25"/>
      <c r="F1" s="29" t="s">
        <v>130</v>
      </c>
      <c r="G1" s="29"/>
      <c r="H1" s="29"/>
      <c r="I1" s="29"/>
      <c r="J1" s="29"/>
      <c r="K1" s="29"/>
    </row>
    <row r="2" spans="1:11" x14ac:dyDescent="0.25">
      <c r="A2" s="24" t="s">
        <v>134</v>
      </c>
      <c r="B2" s="24"/>
      <c r="C2" s="24"/>
      <c r="D2" s="24"/>
      <c r="E2" s="25"/>
      <c r="F2" s="29" t="s">
        <v>131</v>
      </c>
      <c r="G2" s="29"/>
      <c r="H2" s="29"/>
      <c r="I2" s="29"/>
      <c r="J2" s="29"/>
      <c r="K2" s="29"/>
    </row>
    <row r="3" spans="1:11" x14ac:dyDescent="0.25">
      <c r="A3" s="26" t="s">
        <v>132</v>
      </c>
      <c r="B3" s="26"/>
      <c r="C3" s="26"/>
      <c r="D3" s="26"/>
      <c r="E3" s="25"/>
    </row>
    <row r="4" spans="1:11" x14ac:dyDescent="0.25">
      <c r="A4" s="27"/>
      <c r="B4" s="30"/>
      <c r="C4" s="30"/>
      <c r="D4" s="25"/>
      <c r="E4" s="27"/>
    </row>
    <row r="5" spans="1:11" x14ac:dyDescent="0.25">
      <c r="A5" s="28" t="s">
        <v>135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</row>
    <row r="8" spans="1:11" ht="33" x14ac:dyDescent="0.25">
      <c r="A8" s="14" t="s">
        <v>0</v>
      </c>
      <c r="B8" s="32" t="s">
        <v>126</v>
      </c>
      <c r="C8" s="33"/>
      <c r="D8" s="1" t="s">
        <v>1</v>
      </c>
      <c r="E8" s="1" t="s">
        <v>2</v>
      </c>
      <c r="F8" s="1" t="s">
        <v>3</v>
      </c>
      <c r="G8" s="2" t="s">
        <v>4</v>
      </c>
      <c r="H8" s="2" t="s">
        <v>5</v>
      </c>
      <c r="I8" s="2" t="s">
        <v>4</v>
      </c>
      <c r="J8" s="2" t="s">
        <v>5</v>
      </c>
      <c r="K8" s="22" t="s">
        <v>129</v>
      </c>
    </row>
    <row r="9" spans="1:11" x14ac:dyDescent="0.25">
      <c r="A9" s="15"/>
      <c r="B9" s="34"/>
      <c r="C9" s="35"/>
      <c r="D9" s="4"/>
      <c r="E9" s="4"/>
      <c r="F9" s="4"/>
      <c r="G9" s="5" t="s">
        <v>127</v>
      </c>
      <c r="H9" s="6"/>
      <c r="I9" s="5" t="s">
        <v>128</v>
      </c>
      <c r="J9" s="6"/>
      <c r="K9" s="23"/>
    </row>
    <row r="10" spans="1:11" x14ac:dyDescent="0.25">
      <c r="A10" s="16">
        <v>1</v>
      </c>
      <c r="B10" s="36" t="s">
        <v>123</v>
      </c>
      <c r="C10" s="37" t="s">
        <v>79</v>
      </c>
      <c r="D10" s="17" t="s">
        <v>6</v>
      </c>
      <c r="E10" s="17" t="s">
        <v>7</v>
      </c>
      <c r="F10" s="18">
        <v>1</v>
      </c>
      <c r="G10" s="18">
        <v>0</v>
      </c>
      <c r="H10" s="18">
        <v>60</v>
      </c>
      <c r="I10" s="18">
        <f>G10*1.1</f>
        <v>0</v>
      </c>
      <c r="J10" s="19">
        <f>(H10/1.5)*1.1</f>
        <v>44</v>
      </c>
      <c r="K10" s="10"/>
    </row>
    <row r="11" spans="1:11" x14ac:dyDescent="0.25">
      <c r="A11" s="20"/>
      <c r="B11" s="38"/>
      <c r="C11" s="39"/>
      <c r="D11" s="17" t="s">
        <v>8</v>
      </c>
      <c r="E11" s="17" t="s">
        <v>9</v>
      </c>
      <c r="F11" s="18">
        <v>1</v>
      </c>
      <c r="G11" s="18">
        <v>0</v>
      </c>
      <c r="H11" s="18">
        <v>60</v>
      </c>
      <c r="I11" s="18">
        <f t="shared" ref="I11:I12" si="0">G11*1.1</f>
        <v>0</v>
      </c>
      <c r="J11" s="19">
        <f t="shared" ref="J11:J12" si="1">(H11/1.5)*1.1</f>
        <v>44</v>
      </c>
      <c r="K11" s="10"/>
    </row>
    <row r="12" spans="1:11" x14ac:dyDescent="0.25">
      <c r="A12" s="20"/>
      <c r="B12" s="38"/>
      <c r="C12" s="39"/>
      <c r="D12" s="17" t="s">
        <v>10</v>
      </c>
      <c r="E12" s="17" t="s">
        <v>9</v>
      </c>
      <c r="F12" s="18">
        <v>1</v>
      </c>
      <c r="G12" s="18">
        <v>0</v>
      </c>
      <c r="H12" s="18">
        <v>60</v>
      </c>
      <c r="I12" s="18">
        <f t="shared" si="0"/>
        <v>0</v>
      </c>
      <c r="J12" s="19">
        <f t="shared" si="1"/>
        <v>44</v>
      </c>
      <c r="K12" s="10"/>
    </row>
    <row r="13" spans="1:11" x14ac:dyDescent="0.25">
      <c r="A13" s="20"/>
      <c r="B13" s="38"/>
      <c r="C13" s="39"/>
      <c r="D13" s="17" t="s">
        <v>11</v>
      </c>
      <c r="E13" s="17" t="s">
        <v>12</v>
      </c>
      <c r="F13" s="18"/>
      <c r="G13" s="18">
        <v>30</v>
      </c>
      <c r="H13" s="18">
        <v>0</v>
      </c>
      <c r="I13" s="18">
        <f>G13</f>
        <v>30</v>
      </c>
      <c r="J13" s="19">
        <f>H13/1.5</f>
        <v>0</v>
      </c>
      <c r="K13" s="10"/>
    </row>
    <row r="14" spans="1:11" ht="33" x14ac:dyDescent="0.25">
      <c r="A14" s="20"/>
      <c r="B14" s="38"/>
      <c r="C14" s="39"/>
      <c r="D14" s="17" t="s">
        <v>13</v>
      </c>
      <c r="E14" s="17" t="s">
        <v>14</v>
      </c>
      <c r="F14" s="18"/>
      <c r="G14" s="18">
        <v>16</v>
      </c>
      <c r="H14" s="18">
        <v>0</v>
      </c>
      <c r="I14" s="18">
        <f>G14</f>
        <v>16</v>
      </c>
      <c r="J14" s="19">
        <f>(H14/1.5)*1.1</f>
        <v>0</v>
      </c>
      <c r="K14" s="10"/>
    </row>
    <row r="15" spans="1:11" x14ac:dyDescent="0.25">
      <c r="A15" s="20"/>
      <c r="B15" s="38"/>
      <c r="C15" s="39"/>
      <c r="D15" s="17" t="s">
        <v>15</v>
      </c>
      <c r="E15" s="17" t="s">
        <v>16</v>
      </c>
      <c r="F15" s="18"/>
      <c r="G15" s="18">
        <v>45</v>
      </c>
      <c r="H15" s="18">
        <v>0</v>
      </c>
      <c r="I15" s="18">
        <f>G15</f>
        <v>45</v>
      </c>
      <c r="J15" s="19">
        <f>H15/1.5</f>
        <v>0</v>
      </c>
      <c r="K15" s="10"/>
    </row>
    <row r="16" spans="1:11" s="7" customFormat="1" x14ac:dyDescent="0.25">
      <c r="A16" s="21"/>
      <c r="B16" s="40"/>
      <c r="C16" s="41"/>
      <c r="D16" s="8"/>
      <c r="E16" s="8"/>
      <c r="F16" s="9"/>
      <c r="G16" s="9">
        <f>SUM(G10:G15)</f>
        <v>91</v>
      </c>
      <c r="H16" s="9">
        <f>SUM(H10:H15)</f>
        <v>180</v>
      </c>
      <c r="I16" s="9">
        <f t="shared" ref="I16:J16" si="2">SUM(I10:I15)</f>
        <v>91</v>
      </c>
      <c r="J16" s="9">
        <f t="shared" si="2"/>
        <v>132</v>
      </c>
      <c r="K16" s="12">
        <f>I16+J16</f>
        <v>223</v>
      </c>
    </row>
    <row r="17" spans="1:11" ht="33" x14ac:dyDescent="0.25">
      <c r="A17" s="16">
        <v>2</v>
      </c>
      <c r="B17" s="36" t="s">
        <v>125</v>
      </c>
      <c r="C17" s="37" t="s">
        <v>124</v>
      </c>
      <c r="D17" s="17" t="s">
        <v>17</v>
      </c>
      <c r="E17" s="17" t="s">
        <v>18</v>
      </c>
      <c r="F17" s="18"/>
      <c r="G17" s="18">
        <v>23</v>
      </c>
      <c r="H17" s="18">
        <v>37</v>
      </c>
      <c r="I17" s="18">
        <f t="shared" ref="I17:I18" si="3">G17</f>
        <v>23</v>
      </c>
      <c r="J17" s="19">
        <f t="shared" ref="J17:J18" si="4">H17/1.5</f>
        <v>24.666666666666668</v>
      </c>
      <c r="K17" s="10"/>
    </row>
    <row r="18" spans="1:11" ht="33" x14ac:dyDescent="0.25">
      <c r="A18" s="20"/>
      <c r="B18" s="38"/>
      <c r="C18" s="39"/>
      <c r="D18" s="17" t="s">
        <v>17</v>
      </c>
      <c r="E18" s="17" t="s">
        <v>19</v>
      </c>
      <c r="F18" s="18"/>
      <c r="G18" s="18">
        <v>20</v>
      </c>
      <c r="H18" s="18">
        <v>40</v>
      </c>
      <c r="I18" s="18">
        <f t="shared" si="3"/>
        <v>20</v>
      </c>
      <c r="J18" s="19">
        <f t="shared" si="4"/>
        <v>26.666666666666668</v>
      </c>
      <c r="K18" s="10"/>
    </row>
    <row r="19" spans="1:11" x14ac:dyDescent="0.25">
      <c r="A19" s="20"/>
      <c r="B19" s="38"/>
      <c r="C19" s="39"/>
      <c r="D19" s="17" t="s">
        <v>8</v>
      </c>
      <c r="E19" s="17" t="s">
        <v>20</v>
      </c>
      <c r="F19" s="18"/>
      <c r="G19" s="18">
        <v>60</v>
      </c>
      <c r="H19" s="18">
        <v>0</v>
      </c>
      <c r="I19" s="18">
        <f t="shared" ref="I19:I20" si="5">G19*1.1</f>
        <v>66</v>
      </c>
      <c r="J19" s="19">
        <f t="shared" ref="J19:J21" si="6">(H19/1.5)*1.1</f>
        <v>0</v>
      </c>
      <c r="K19" s="10"/>
    </row>
    <row r="20" spans="1:11" x14ac:dyDescent="0.25">
      <c r="A20" s="20"/>
      <c r="B20" s="38"/>
      <c r="C20" s="39"/>
      <c r="D20" s="17" t="s">
        <v>8</v>
      </c>
      <c r="E20" s="17" t="s">
        <v>21</v>
      </c>
      <c r="F20" s="18"/>
      <c r="G20" s="18">
        <v>30</v>
      </c>
      <c r="H20" s="18">
        <v>0</v>
      </c>
      <c r="I20" s="18">
        <f t="shared" si="5"/>
        <v>33</v>
      </c>
      <c r="J20" s="19">
        <f t="shared" si="6"/>
        <v>0</v>
      </c>
      <c r="K20" s="10"/>
    </row>
    <row r="21" spans="1:11" x14ac:dyDescent="0.25">
      <c r="A21" s="20"/>
      <c r="B21" s="38"/>
      <c r="C21" s="39"/>
      <c r="D21" s="17" t="s">
        <v>8</v>
      </c>
      <c r="E21" s="17" t="s">
        <v>14</v>
      </c>
      <c r="F21" s="18"/>
      <c r="G21" s="18">
        <v>16</v>
      </c>
      <c r="H21" s="18">
        <v>0</v>
      </c>
      <c r="I21" s="18">
        <f>G21</f>
        <v>16</v>
      </c>
      <c r="J21" s="19">
        <f t="shared" si="6"/>
        <v>0</v>
      </c>
      <c r="K21" s="10"/>
    </row>
    <row r="22" spans="1:11" ht="33" x14ac:dyDescent="0.25">
      <c r="A22" s="20"/>
      <c r="B22" s="38"/>
      <c r="C22" s="39"/>
      <c r="D22" s="17" t="s">
        <v>22</v>
      </c>
      <c r="E22" s="17" t="s">
        <v>23</v>
      </c>
      <c r="F22" s="18"/>
      <c r="G22" s="18">
        <v>24</v>
      </c>
      <c r="H22" s="18">
        <v>76</v>
      </c>
      <c r="I22" s="18">
        <f t="shared" ref="I22:I24" si="7">G22</f>
        <v>24</v>
      </c>
      <c r="J22" s="19">
        <f t="shared" ref="J22:J24" si="8">H22/1.5</f>
        <v>50.666666666666664</v>
      </c>
      <c r="K22" s="10"/>
    </row>
    <row r="23" spans="1:11" x14ac:dyDescent="0.25">
      <c r="A23" s="20"/>
      <c r="B23" s="38"/>
      <c r="C23" s="39"/>
      <c r="D23" s="17" t="s">
        <v>11</v>
      </c>
      <c r="E23" s="17" t="s">
        <v>24</v>
      </c>
      <c r="F23" s="18"/>
      <c r="G23" s="18">
        <v>30</v>
      </c>
      <c r="H23" s="18">
        <v>0</v>
      </c>
      <c r="I23" s="18">
        <f t="shared" si="7"/>
        <v>30</v>
      </c>
      <c r="J23" s="19">
        <f t="shared" si="8"/>
        <v>0</v>
      </c>
      <c r="K23" s="10"/>
    </row>
    <row r="24" spans="1:11" x14ac:dyDescent="0.25">
      <c r="A24" s="20"/>
      <c r="B24" s="38"/>
      <c r="C24" s="39"/>
      <c r="D24" s="17" t="s">
        <v>11</v>
      </c>
      <c r="E24" s="17" t="s">
        <v>25</v>
      </c>
      <c r="F24" s="18"/>
      <c r="G24" s="18">
        <v>30</v>
      </c>
      <c r="H24" s="18">
        <v>0</v>
      </c>
      <c r="I24" s="18">
        <f t="shared" si="7"/>
        <v>30</v>
      </c>
      <c r="J24" s="19">
        <f t="shared" si="8"/>
        <v>0</v>
      </c>
      <c r="K24" s="10"/>
    </row>
    <row r="25" spans="1:11" x14ac:dyDescent="0.25">
      <c r="A25" s="20"/>
      <c r="B25" s="38"/>
      <c r="C25" s="39"/>
      <c r="D25" s="17" t="s">
        <v>26</v>
      </c>
      <c r="E25" s="17" t="s">
        <v>14</v>
      </c>
      <c r="F25" s="18"/>
      <c r="G25" s="18">
        <v>16</v>
      </c>
      <c r="H25" s="18">
        <v>0</v>
      </c>
      <c r="I25" s="18">
        <f>G25</f>
        <v>16</v>
      </c>
      <c r="J25" s="19">
        <f t="shared" ref="J25:J33" si="9">(H25/1.5)*1.1</f>
        <v>0</v>
      </c>
      <c r="K25" s="10"/>
    </row>
    <row r="26" spans="1:11" ht="33" x14ac:dyDescent="0.25">
      <c r="A26" s="20"/>
      <c r="B26" s="38"/>
      <c r="C26" s="39"/>
      <c r="D26" s="17" t="s">
        <v>27</v>
      </c>
      <c r="E26" s="17" t="s">
        <v>28</v>
      </c>
      <c r="F26" s="18">
        <v>1</v>
      </c>
      <c r="G26" s="18">
        <v>0</v>
      </c>
      <c r="H26" s="18">
        <v>60</v>
      </c>
      <c r="I26" s="18">
        <f t="shared" ref="I26:I33" si="10">G26*1.1</f>
        <v>0</v>
      </c>
      <c r="J26" s="19">
        <f t="shared" si="9"/>
        <v>44</v>
      </c>
      <c r="K26" s="10"/>
    </row>
    <row r="27" spans="1:11" ht="33" x14ac:dyDescent="0.25">
      <c r="A27" s="20"/>
      <c r="B27" s="38"/>
      <c r="C27" s="39"/>
      <c r="D27" s="17" t="s">
        <v>27</v>
      </c>
      <c r="E27" s="17" t="s">
        <v>28</v>
      </c>
      <c r="F27" s="18">
        <v>2</v>
      </c>
      <c r="G27" s="18">
        <v>0</v>
      </c>
      <c r="H27" s="18">
        <v>60</v>
      </c>
      <c r="I27" s="18">
        <f t="shared" si="10"/>
        <v>0</v>
      </c>
      <c r="J27" s="19">
        <f t="shared" si="9"/>
        <v>44</v>
      </c>
      <c r="K27" s="10"/>
    </row>
    <row r="28" spans="1:11" ht="33" x14ac:dyDescent="0.25">
      <c r="A28" s="20"/>
      <c r="B28" s="38"/>
      <c r="C28" s="39"/>
      <c r="D28" s="17" t="s">
        <v>29</v>
      </c>
      <c r="E28" s="17" t="s">
        <v>28</v>
      </c>
      <c r="F28" s="18">
        <v>1</v>
      </c>
      <c r="G28" s="18">
        <v>0</v>
      </c>
      <c r="H28" s="18">
        <v>60</v>
      </c>
      <c r="I28" s="18">
        <f t="shared" si="10"/>
        <v>0</v>
      </c>
      <c r="J28" s="19">
        <f t="shared" si="9"/>
        <v>44</v>
      </c>
      <c r="K28" s="10"/>
    </row>
    <row r="29" spans="1:11" ht="33" x14ac:dyDescent="0.25">
      <c r="A29" s="20"/>
      <c r="B29" s="38"/>
      <c r="C29" s="39"/>
      <c r="D29" s="17" t="s">
        <v>29</v>
      </c>
      <c r="E29" s="17" t="s">
        <v>28</v>
      </c>
      <c r="F29" s="18">
        <v>2</v>
      </c>
      <c r="G29" s="18">
        <v>0</v>
      </c>
      <c r="H29" s="18">
        <v>60</v>
      </c>
      <c r="I29" s="18">
        <f t="shared" si="10"/>
        <v>0</v>
      </c>
      <c r="J29" s="19">
        <f t="shared" si="9"/>
        <v>44</v>
      </c>
      <c r="K29" s="10"/>
    </row>
    <row r="30" spans="1:11" x14ac:dyDescent="0.25">
      <c r="A30" s="20"/>
      <c r="B30" s="38"/>
      <c r="C30" s="39"/>
      <c r="D30" s="17" t="s">
        <v>30</v>
      </c>
      <c r="E30" s="17" t="s">
        <v>28</v>
      </c>
      <c r="F30" s="18">
        <v>1</v>
      </c>
      <c r="G30" s="18">
        <v>0</v>
      </c>
      <c r="H30" s="18">
        <v>60</v>
      </c>
      <c r="I30" s="18">
        <f t="shared" si="10"/>
        <v>0</v>
      </c>
      <c r="J30" s="19">
        <f t="shared" si="9"/>
        <v>44</v>
      </c>
      <c r="K30" s="10"/>
    </row>
    <row r="31" spans="1:11" x14ac:dyDescent="0.25">
      <c r="A31" s="20"/>
      <c r="B31" s="38"/>
      <c r="C31" s="39"/>
      <c r="D31" s="17" t="s">
        <v>30</v>
      </c>
      <c r="E31" s="17" t="s">
        <v>28</v>
      </c>
      <c r="F31" s="18">
        <v>2</v>
      </c>
      <c r="G31" s="18">
        <v>0</v>
      </c>
      <c r="H31" s="18">
        <v>60</v>
      </c>
      <c r="I31" s="18">
        <f t="shared" si="10"/>
        <v>0</v>
      </c>
      <c r="J31" s="19">
        <f t="shared" si="9"/>
        <v>44</v>
      </c>
      <c r="K31" s="10"/>
    </row>
    <row r="32" spans="1:11" x14ac:dyDescent="0.25">
      <c r="A32" s="20"/>
      <c r="B32" s="38"/>
      <c r="C32" s="39"/>
      <c r="D32" s="17" t="s">
        <v>31</v>
      </c>
      <c r="E32" s="17" t="s">
        <v>28</v>
      </c>
      <c r="F32" s="18">
        <v>1</v>
      </c>
      <c r="G32" s="18">
        <v>0</v>
      </c>
      <c r="H32" s="18">
        <v>60</v>
      </c>
      <c r="I32" s="18">
        <f t="shared" si="10"/>
        <v>0</v>
      </c>
      <c r="J32" s="19">
        <f t="shared" si="9"/>
        <v>44</v>
      </c>
      <c r="K32" s="10"/>
    </row>
    <row r="33" spans="1:11" x14ac:dyDescent="0.25">
      <c r="A33" s="20"/>
      <c r="B33" s="38"/>
      <c r="C33" s="39"/>
      <c r="D33" s="17" t="s">
        <v>31</v>
      </c>
      <c r="E33" s="17" t="s">
        <v>28</v>
      </c>
      <c r="F33" s="18">
        <v>2</v>
      </c>
      <c r="G33" s="18">
        <v>0</v>
      </c>
      <c r="H33" s="18">
        <v>60</v>
      </c>
      <c r="I33" s="18">
        <f t="shared" si="10"/>
        <v>0</v>
      </c>
      <c r="J33" s="19">
        <f t="shared" si="9"/>
        <v>44</v>
      </c>
      <c r="K33" s="10"/>
    </row>
    <row r="34" spans="1:11" s="7" customFormat="1" x14ac:dyDescent="0.25">
      <c r="A34" s="21"/>
      <c r="B34" s="40"/>
      <c r="C34" s="41"/>
      <c r="D34" s="8"/>
      <c r="E34" s="8"/>
      <c r="F34" s="9"/>
      <c r="G34" s="9">
        <f>SUM(G17:G33)</f>
        <v>249</v>
      </c>
      <c r="H34" s="9">
        <f>SUM(H17:H33)</f>
        <v>633</v>
      </c>
      <c r="I34" s="9">
        <f t="shared" ref="I34:J34" si="11">SUM(I17:I33)</f>
        <v>258</v>
      </c>
      <c r="J34" s="9">
        <f t="shared" si="11"/>
        <v>454</v>
      </c>
      <c r="K34" s="12">
        <f>I34+J34</f>
        <v>712</v>
      </c>
    </row>
    <row r="35" spans="1:11" x14ac:dyDescent="0.25">
      <c r="A35" s="16">
        <v>3</v>
      </c>
      <c r="B35" s="36" t="s">
        <v>36</v>
      </c>
      <c r="C35" s="37" t="s">
        <v>37</v>
      </c>
      <c r="D35" s="17" t="s">
        <v>6</v>
      </c>
      <c r="E35" s="17" t="s">
        <v>9</v>
      </c>
      <c r="F35" s="18">
        <v>1</v>
      </c>
      <c r="G35" s="18">
        <v>0</v>
      </c>
      <c r="H35" s="18">
        <v>60</v>
      </c>
      <c r="I35" s="18">
        <f t="shared" ref="I35:I42" si="12">G35*1.1</f>
        <v>0</v>
      </c>
      <c r="J35" s="19">
        <f t="shared" ref="J35:J42" si="13">(H35/1.5)*1.1</f>
        <v>44</v>
      </c>
      <c r="K35" s="10"/>
    </row>
    <row r="36" spans="1:11" x14ac:dyDescent="0.25">
      <c r="A36" s="20"/>
      <c r="B36" s="38"/>
      <c r="C36" s="39"/>
      <c r="D36" s="17" t="s">
        <v>6</v>
      </c>
      <c r="E36" s="17" t="s">
        <v>9</v>
      </c>
      <c r="F36" s="18">
        <v>2</v>
      </c>
      <c r="G36" s="18">
        <v>0</v>
      </c>
      <c r="H36" s="18">
        <v>60</v>
      </c>
      <c r="I36" s="18">
        <f t="shared" si="12"/>
        <v>0</v>
      </c>
      <c r="J36" s="19">
        <f t="shared" si="13"/>
        <v>44</v>
      </c>
      <c r="K36" s="10"/>
    </row>
    <row r="37" spans="1:11" x14ac:dyDescent="0.25">
      <c r="A37" s="20"/>
      <c r="B37" s="38"/>
      <c r="C37" s="39"/>
      <c r="D37" s="17" t="s">
        <v>32</v>
      </c>
      <c r="E37" s="17" t="s">
        <v>9</v>
      </c>
      <c r="F37" s="18">
        <v>1</v>
      </c>
      <c r="G37" s="18">
        <v>0</v>
      </c>
      <c r="H37" s="18">
        <v>60</v>
      </c>
      <c r="I37" s="18">
        <f t="shared" si="12"/>
        <v>0</v>
      </c>
      <c r="J37" s="19">
        <f t="shared" si="13"/>
        <v>44</v>
      </c>
      <c r="K37" s="10"/>
    </row>
    <row r="38" spans="1:11" x14ac:dyDescent="0.25">
      <c r="A38" s="20"/>
      <c r="B38" s="38"/>
      <c r="C38" s="39"/>
      <c r="D38" s="17" t="s">
        <v>32</v>
      </c>
      <c r="E38" s="17" t="s">
        <v>9</v>
      </c>
      <c r="F38" s="18">
        <v>2</v>
      </c>
      <c r="G38" s="18">
        <v>0</v>
      </c>
      <c r="H38" s="18">
        <v>60</v>
      </c>
      <c r="I38" s="18">
        <f t="shared" si="12"/>
        <v>0</v>
      </c>
      <c r="J38" s="19">
        <f t="shared" si="13"/>
        <v>44</v>
      </c>
      <c r="K38" s="10"/>
    </row>
    <row r="39" spans="1:11" x14ac:dyDescent="0.25">
      <c r="A39" s="20"/>
      <c r="B39" s="38"/>
      <c r="C39" s="39"/>
      <c r="D39" s="17" t="s">
        <v>33</v>
      </c>
      <c r="E39" s="17" t="s">
        <v>9</v>
      </c>
      <c r="F39" s="18">
        <v>1</v>
      </c>
      <c r="G39" s="18">
        <v>0</v>
      </c>
      <c r="H39" s="18">
        <v>60</v>
      </c>
      <c r="I39" s="18">
        <f t="shared" si="12"/>
        <v>0</v>
      </c>
      <c r="J39" s="19">
        <f t="shared" si="13"/>
        <v>44</v>
      </c>
      <c r="K39" s="10"/>
    </row>
    <row r="40" spans="1:11" x14ac:dyDescent="0.25">
      <c r="A40" s="20"/>
      <c r="B40" s="38"/>
      <c r="C40" s="39"/>
      <c r="D40" s="17" t="s">
        <v>34</v>
      </c>
      <c r="E40" s="17" t="s">
        <v>14</v>
      </c>
      <c r="F40" s="18"/>
      <c r="G40" s="18">
        <v>16</v>
      </c>
      <c r="H40" s="18">
        <v>0</v>
      </c>
      <c r="I40" s="18">
        <f>G40</f>
        <v>16</v>
      </c>
      <c r="J40" s="19">
        <f t="shared" si="13"/>
        <v>0</v>
      </c>
      <c r="K40" s="10"/>
    </row>
    <row r="41" spans="1:11" x14ac:dyDescent="0.25">
      <c r="A41" s="20"/>
      <c r="B41" s="38"/>
      <c r="C41" s="39"/>
      <c r="D41" s="17" t="s">
        <v>34</v>
      </c>
      <c r="E41" s="17" t="s">
        <v>35</v>
      </c>
      <c r="F41" s="18">
        <v>1</v>
      </c>
      <c r="G41" s="18">
        <v>0</v>
      </c>
      <c r="H41" s="18">
        <v>60</v>
      </c>
      <c r="I41" s="18">
        <f t="shared" si="12"/>
        <v>0</v>
      </c>
      <c r="J41" s="19">
        <f t="shared" si="13"/>
        <v>44</v>
      </c>
      <c r="K41" s="10"/>
    </row>
    <row r="42" spans="1:11" x14ac:dyDescent="0.25">
      <c r="A42" s="20"/>
      <c r="B42" s="38"/>
      <c r="C42" s="39"/>
      <c r="D42" s="17" t="s">
        <v>34</v>
      </c>
      <c r="E42" s="17" t="s">
        <v>35</v>
      </c>
      <c r="F42" s="18">
        <v>2</v>
      </c>
      <c r="G42" s="18">
        <v>0</v>
      </c>
      <c r="H42" s="18">
        <v>60</v>
      </c>
      <c r="I42" s="18">
        <f t="shared" si="12"/>
        <v>0</v>
      </c>
      <c r="J42" s="19">
        <f t="shared" si="13"/>
        <v>44</v>
      </c>
      <c r="K42" s="10"/>
    </row>
    <row r="43" spans="1:11" s="7" customFormat="1" x14ac:dyDescent="0.25">
      <c r="A43" s="21"/>
      <c r="B43" s="40"/>
      <c r="C43" s="41"/>
      <c r="D43" s="8"/>
      <c r="E43" s="8"/>
      <c r="F43" s="9"/>
      <c r="G43" s="9">
        <f>SUM(G35:G42)</f>
        <v>16</v>
      </c>
      <c r="H43" s="9">
        <f>SUM(H35:H42)</f>
        <v>420</v>
      </c>
      <c r="I43" s="9">
        <f t="shared" ref="I43:J43" si="14">SUM(I35:I42)</f>
        <v>16</v>
      </c>
      <c r="J43" s="9">
        <f t="shared" si="14"/>
        <v>308</v>
      </c>
      <c r="K43" s="12">
        <f>I43+J43</f>
        <v>324</v>
      </c>
    </row>
    <row r="44" spans="1:11" ht="33" x14ac:dyDescent="0.25">
      <c r="A44" s="16">
        <v>4</v>
      </c>
      <c r="B44" s="36" t="s">
        <v>51</v>
      </c>
      <c r="C44" s="37" t="s">
        <v>52</v>
      </c>
      <c r="D44" s="17" t="s">
        <v>17</v>
      </c>
      <c r="E44" s="17" t="s">
        <v>38</v>
      </c>
      <c r="F44" s="18"/>
      <c r="G44" s="18">
        <v>28</v>
      </c>
      <c r="H44" s="18">
        <v>47</v>
      </c>
      <c r="I44" s="18">
        <f>G44</f>
        <v>28</v>
      </c>
      <c r="J44" s="19">
        <f>H44/1.5</f>
        <v>31.333333333333332</v>
      </c>
      <c r="K44" s="10"/>
    </row>
    <row r="45" spans="1:11" x14ac:dyDescent="0.25">
      <c r="A45" s="20"/>
      <c r="B45" s="38"/>
      <c r="C45" s="39"/>
      <c r="D45" s="17" t="s">
        <v>6</v>
      </c>
      <c r="E45" s="17" t="s">
        <v>9</v>
      </c>
      <c r="F45" s="18">
        <v>2</v>
      </c>
      <c r="G45" s="18">
        <v>0</v>
      </c>
      <c r="H45" s="18">
        <v>60</v>
      </c>
      <c r="I45" s="18">
        <f t="shared" ref="I45:I49" si="15">G45*1.1</f>
        <v>0</v>
      </c>
      <c r="J45" s="19">
        <f t="shared" ref="J45:J49" si="16">(H45/1.5)*1.1</f>
        <v>44</v>
      </c>
      <c r="K45" s="10"/>
    </row>
    <row r="46" spans="1:11" x14ac:dyDescent="0.25">
      <c r="A46" s="20"/>
      <c r="B46" s="38"/>
      <c r="C46" s="39"/>
      <c r="D46" s="17" t="s">
        <v>8</v>
      </c>
      <c r="E46" s="17" t="s">
        <v>39</v>
      </c>
      <c r="F46" s="18">
        <v>2</v>
      </c>
      <c r="G46" s="18">
        <v>0</v>
      </c>
      <c r="H46" s="18">
        <v>60</v>
      </c>
      <c r="I46" s="18">
        <f t="shared" si="15"/>
        <v>0</v>
      </c>
      <c r="J46" s="19">
        <f t="shared" si="16"/>
        <v>44</v>
      </c>
      <c r="K46" s="10"/>
    </row>
    <row r="47" spans="1:11" x14ac:dyDescent="0.25">
      <c r="A47" s="20"/>
      <c r="B47" s="38"/>
      <c r="C47" s="39"/>
      <c r="D47" s="17" t="s">
        <v>45</v>
      </c>
      <c r="E47" s="17" t="s">
        <v>39</v>
      </c>
      <c r="F47" s="18">
        <v>1</v>
      </c>
      <c r="G47" s="18">
        <v>0</v>
      </c>
      <c r="H47" s="18">
        <v>60</v>
      </c>
      <c r="I47" s="18">
        <f t="shared" si="15"/>
        <v>0</v>
      </c>
      <c r="J47" s="19">
        <f t="shared" si="16"/>
        <v>44</v>
      </c>
      <c r="K47" s="10"/>
    </row>
    <row r="48" spans="1:11" x14ac:dyDescent="0.25">
      <c r="A48" s="20"/>
      <c r="B48" s="38"/>
      <c r="C48" s="39"/>
      <c r="D48" s="17" t="s">
        <v>33</v>
      </c>
      <c r="E48" s="17" t="s">
        <v>39</v>
      </c>
      <c r="F48" s="18">
        <v>1</v>
      </c>
      <c r="G48" s="18">
        <v>0</v>
      </c>
      <c r="H48" s="18">
        <v>60</v>
      </c>
      <c r="I48" s="18">
        <f t="shared" si="15"/>
        <v>0</v>
      </c>
      <c r="J48" s="19">
        <f t="shared" si="16"/>
        <v>44</v>
      </c>
      <c r="K48" s="10"/>
    </row>
    <row r="49" spans="1:11" x14ac:dyDescent="0.25">
      <c r="A49" s="20"/>
      <c r="B49" s="38"/>
      <c r="C49" s="39"/>
      <c r="D49" s="17" t="s">
        <v>33</v>
      </c>
      <c r="E49" s="17" t="s">
        <v>39</v>
      </c>
      <c r="F49" s="18">
        <v>2</v>
      </c>
      <c r="G49" s="18">
        <v>0</v>
      </c>
      <c r="H49" s="18">
        <v>60</v>
      </c>
      <c r="I49" s="18">
        <f t="shared" si="15"/>
        <v>0</v>
      </c>
      <c r="J49" s="19">
        <f t="shared" si="16"/>
        <v>44</v>
      </c>
      <c r="K49" s="10"/>
    </row>
    <row r="50" spans="1:11" ht="33" x14ac:dyDescent="0.25">
      <c r="A50" s="20"/>
      <c r="B50" s="38"/>
      <c r="C50" s="39"/>
      <c r="D50" s="17" t="s">
        <v>22</v>
      </c>
      <c r="E50" s="17" t="s">
        <v>40</v>
      </c>
      <c r="F50" s="18"/>
      <c r="G50" s="18">
        <v>13</v>
      </c>
      <c r="H50" s="18">
        <v>47</v>
      </c>
      <c r="I50" s="18">
        <f t="shared" ref="I50:I52" si="17">G50</f>
        <v>13</v>
      </c>
      <c r="J50" s="19">
        <f t="shared" ref="J50:J53" si="18">H50/1.5</f>
        <v>31.333333333333332</v>
      </c>
      <c r="K50" s="10"/>
    </row>
    <row r="51" spans="1:11" x14ac:dyDescent="0.25">
      <c r="A51" s="20"/>
      <c r="B51" s="38"/>
      <c r="C51" s="39"/>
      <c r="D51" s="17" t="s">
        <v>22</v>
      </c>
      <c r="E51" s="17" t="s">
        <v>41</v>
      </c>
      <c r="F51" s="18"/>
      <c r="G51" s="18">
        <v>11</v>
      </c>
      <c r="H51" s="18">
        <v>29</v>
      </c>
      <c r="I51" s="18">
        <f t="shared" si="17"/>
        <v>11</v>
      </c>
      <c r="J51" s="19">
        <f t="shared" si="18"/>
        <v>19.333333333333332</v>
      </c>
      <c r="K51" s="10"/>
    </row>
    <row r="52" spans="1:11" ht="33" x14ac:dyDescent="0.25">
      <c r="A52" s="20"/>
      <c r="B52" s="38"/>
      <c r="C52" s="39"/>
      <c r="D52" s="17" t="s">
        <v>22</v>
      </c>
      <c r="E52" s="17" t="s">
        <v>18</v>
      </c>
      <c r="F52" s="18"/>
      <c r="G52" s="18">
        <v>23</v>
      </c>
      <c r="H52" s="18">
        <v>47</v>
      </c>
      <c r="I52" s="18">
        <f t="shared" si="17"/>
        <v>23</v>
      </c>
      <c r="J52" s="19">
        <f t="shared" si="18"/>
        <v>31.333333333333332</v>
      </c>
      <c r="K52" s="10"/>
    </row>
    <row r="53" spans="1:11" x14ac:dyDescent="0.25">
      <c r="A53" s="20"/>
      <c r="B53" s="38"/>
      <c r="C53" s="39"/>
      <c r="D53" s="17" t="s">
        <v>22</v>
      </c>
      <c r="E53" s="17" t="s">
        <v>42</v>
      </c>
      <c r="F53" s="18"/>
      <c r="G53" s="18">
        <v>16</v>
      </c>
      <c r="H53" s="18">
        <v>0</v>
      </c>
      <c r="I53" s="18">
        <f>G53</f>
        <v>16</v>
      </c>
      <c r="J53" s="19">
        <f t="shared" si="18"/>
        <v>0</v>
      </c>
      <c r="K53" s="10"/>
    </row>
    <row r="54" spans="1:11" ht="33" x14ac:dyDescent="0.25">
      <c r="A54" s="20"/>
      <c r="B54" s="38"/>
      <c r="C54" s="39"/>
      <c r="D54" s="17" t="s">
        <v>46</v>
      </c>
      <c r="E54" s="17" t="s">
        <v>16</v>
      </c>
      <c r="F54" s="18"/>
      <c r="G54" s="18">
        <v>60</v>
      </c>
      <c r="H54" s="18">
        <v>0</v>
      </c>
      <c r="I54" s="18"/>
      <c r="J54" s="19"/>
      <c r="K54" s="10"/>
    </row>
    <row r="55" spans="1:11" x14ac:dyDescent="0.25">
      <c r="A55" s="20"/>
      <c r="B55" s="38"/>
      <c r="C55" s="39"/>
      <c r="D55" s="17" t="s">
        <v>47</v>
      </c>
      <c r="E55" s="17" t="s">
        <v>14</v>
      </c>
      <c r="F55" s="18"/>
      <c r="G55" s="18">
        <v>16</v>
      </c>
      <c r="H55" s="18">
        <v>0</v>
      </c>
      <c r="I55" s="18">
        <f>G55</f>
        <v>16</v>
      </c>
      <c r="J55" s="19">
        <f t="shared" ref="J55:J56" si="19">(H55/1.5)*1.1</f>
        <v>0</v>
      </c>
      <c r="K55" s="10"/>
    </row>
    <row r="56" spans="1:11" x14ac:dyDescent="0.25">
      <c r="A56" s="20"/>
      <c r="B56" s="38"/>
      <c r="C56" s="39"/>
      <c r="D56" s="17" t="s">
        <v>47</v>
      </c>
      <c r="E56" s="17" t="s">
        <v>35</v>
      </c>
      <c r="F56" s="18">
        <v>1</v>
      </c>
      <c r="G56" s="18">
        <v>0</v>
      </c>
      <c r="H56" s="18">
        <v>60</v>
      </c>
      <c r="I56" s="18">
        <f t="shared" ref="I56" si="20">G56*1.1</f>
        <v>0</v>
      </c>
      <c r="J56" s="19">
        <f t="shared" si="19"/>
        <v>44</v>
      </c>
      <c r="K56" s="10"/>
    </row>
    <row r="57" spans="1:11" x14ac:dyDescent="0.25">
      <c r="A57" s="20"/>
      <c r="B57" s="38"/>
      <c r="C57" s="39"/>
      <c r="D57" s="17" t="s">
        <v>48</v>
      </c>
      <c r="E57" s="17" t="s">
        <v>43</v>
      </c>
      <c r="F57" s="18">
        <v>1</v>
      </c>
      <c r="G57" s="18">
        <v>0</v>
      </c>
      <c r="H57" s="18">
        <v>90</v>
      </c>
      <c r="I57" s="18">
        <f>G57</f>
        <v>0</v>
      </c>
      <c r="J57" s="19">
        <f>H57/1.5</f>
        <v>60</v>
      </c>
      <c r="K57" s="10"/>
    </row>
    <row r="58" spans="1:11" ht="33" x14ac:dyDescent="0.25">
      <c r="A58" s="20"/>
      <c r="B58" s="38"/>
      <c r="C58" s="39"/>
      <c r="D58" s="17" t="s">
        <v>49</v>
      </c>
      <c r="E58" s="17" t="s">
        <v>16</v>
      </c>
      <c r="F58" s="18"/>
      <c r="G58" s="18">
        <v>60</v>
      </c>
      <c r="H58" s="18">
        <v>0</v>
      </c>
      <c r="I58" s="18">
        <f t="shared" ref="I58:I63" si="21">G58*1.1</f>
        <v>66</v>
      </c>
      <c r="J58" s="19">
        <f t="shared" ref="J58:J63" si="22">(H58/1.5)*1.1</f>
        <v>0</v>
      </c>
      <c r="K58" s="10"/>
    </row>
    <row r="59" spans="1:11" ht="33" x14ac:dyDescent="0.25">
      <c r="A59" s="20"/>
      <c r="B59" s="38"/>
      <c r="C59" s="39"/>
      <c r="D59" s="17" t="s">
        <v>49</v>
      </c>
      <c r="E59" s="17" t="s">
        <v>44</v>
      </c>
      <c r="F59" s="18"/>
      <c r="G59" s="18">
        <v>30</v>
      </c>
      <c r="H59" s="18">
        <v>0</v>
      </c>
      <c r="I59" s="18">
        <f t="shared" si="21"/>
        <v>33</v>
      </c>
      <c r="J59" s="19">
        <f t="shared" si="22"/>
        <v>0</v>
      </c>
      <c r="K59" s="10"/>
    </row>
    <row r="60" spans="1:11" ht="33" x14ac:dyDescent="0.25">
      <c r="A60" s="20"/>
      <c r="B60" s="38"/>
      <c r="C60" s="39"/>
      <c r="D60" s="17" t="s">
        <v>29</v>
      </c>
      <c r="E60" s="17" t="s">
        <v>16</v>
      </c>
      <c r="F60" s="18"/>
      <c r="G60" s="18">
        <v>60</v>
      </c>
      <c r="H60" s="18">
        <v>0</v>
      </c>
      <c r="I60" s="18">
        <f t="shared" si="21"/>
        <v>66</v>
      </c>
      <c r="J60" s="19">
        <f t="shared" si="22"/>
        <v>0</v>
      </c>
      <c r="K60" s="10"/>
    </row>
    <row r="61" spans="1:11" ht="33" x14ac:dyDescent="0.25">
      <c r="A61" s="20"/>
      <c r="B61" s="38"/>
      <c r="C61" s="39"/>
      <c r="D61" s="17" t="s">
        <v>29</v>
      </c>
      <c r="E61" s="17" t="s">
        <v>44</v>
      </c>
      <c r="F61" s="18"/>
      <c r="G61" s="18">
        <v>30</v>
      </c>
      <c r="H61" s="18">
        <v>0</v>
      </c>
      <c r="I61" s="18">
        <f t="shared" si="21"/>
        <v>33</v>
      </c>
      <c r="J61" s="19">
        <f t="shared" si="22"/>
        <v>0</v>
      </c>
      <c r="K61" s="10"/>
    </row>
    <row r="62" spans="1:11" x14ac:dyDescent="0.25">
      <c r="A62" s="20"/>
      <c r="B62" s="38"/>
      <c r="C62" s="39"/>
      <c r="D62" s="17" t="s">
        <v>50</v>
      </c>
      <c r="E62" s="17" t="s">
        <v>28</v>
      </c>
      <c r="F62" s="18">
        <v>1</v>
      </c>
      <c r="G62" s="18">
        <v>0</v>
      </c>
      <c r="H62" s="18">
        <v>60</v>
      </c>
      <c r="I62" s="18">
        <f t="shared" si="21"/>
        <v>0</v>
      </c>
      <c r="J62" s="19">
        <f t="shared" si="22"/>
        <v>44</v>
      </c>
      <c r="K62" s="10"/>
    </row>
    <row r="63" spans="1:11" x14ac:dyDescent="0.25">
      <c r="A63" s="20"/>
      <c r="B63" s="38"/>
      <c r="C63" s="39"/>
      <c r="D63" s="17" t="s">
        <v>50</v>
      </c>
      <c r="E63" s="17" t="s">
        <v>28</v>
      </c>
      <c r="F63" s="18">
        <v>2</v>
      </c>
      <c r="G63" s="18">
        <v>0</v>
      </c>
      <c r="H63" s="18">
        <v>60</v>
      </c>
      <c r="I63" s="18">
        <f t="shared" si="21"/>
        <v>0</v>
      </c>
      <c r="J63" s="19">
        <f t="shared" si="22"/>
        <v>44</v>
      </c>
      <c r="K63" s="10"/>
    </row>
    <row r="64" spans="1:11" s="7" customFormat="1" x14ac:dyDescent="0.25">
      <c r="A64" s="21"/>
      <c r="B64" s="40"/>
      <c r="C64" s="41"/>
      <c r="D64" s="8"/>
      <c r="E64" s="8"/>
      <c r="F64" s="9"/>
      <c r="G64" s="9">
        <f>SUM(G44:G63)</f>
        <v>347</v>
      </c>
      <c r="H64" s="9">
        <f>SUM(H44:H63)</f>
        <v>740</v>
      </c>
      <c r="I64" s="9">
        <f t="shared" ref="I64:J64" si="23">SUM(I44:I63)</f>
        <v>305</v>
      </c>
      <c r="J64" s="9">
        <f t="shared" si="23"/>
        <v>525.33333333333326</v>
      </c>
      <c r="K64" s="12">
        <f>I64+J64</f>
        <v>830.33333333333326</v>
      </c>
    </row>
    <row r="65" spans="1:11" x14ac:dyDescent="0.25">
      <c r="A65" s="16">
        <v>5</v>
      </c>
      <c r="B65" s="36" t="s">
        <v>57</v>
      </c>
      <c r="C65" s="37" t="s">
        <v>58</v>
      </c>
      <c r="D65" s="17" t="s">
        <v>45</v>
      </c>
      <c r="E65" s="17" t="s">
        <v>7</v>
      </c>
      <c r="F65" s="18">
        <v>1</v>
      </c>
      <c r="G65" s="18">
        <v>0</v>
      </c>
      <c r="H65" s="18">
        <v>60</v>
      </c>
      <c r="I65" s="18">
        <f>G65*1.1</f>
        <v>0</v>
      </c>
      <c r="J65" s="19">
        <f>(H65/1.5)*1.1</f>
        <v>44</v>
      </c>
      <c r="K65" s="10"/>
    </row>
    <row r="66" spans="1:11" ht="49.5" x14ac:dyDescent="0.25">
      <c r="A66" s="20"/>
      <c r="B66" s="38"/>
      <c r="C66" s="39"/>
      <c r="D66" s="17" t="s">
        <v>53</v>
      </c>
      <c r="E66" s="17" t="s">
        <v>54</v>
      </c>
      <c r="F66" s="18"/>
      <c r="G66" s="18">
        <v>23</v>
      </c>
      <c r="H66" s="18">
        <v>37</v>
      </c>
      <c r="I66" s="18">
        <f t="shared" ref="I66:I68" si="24">G66</f>
        <v>23</v>
      </c>
      <c r="J66" s="19">
        <f t="shared" ref="J66:J67" si="25">H66/1.5</f>
        <v>24.666666666666668</v>
      </c>
      <c r="K66" s="10"/>
    </row>
    <row r="67" spans="1:11" x14ac:dyDescent="0.25">
      <c r="A67" s="20"/>
      <c r="B67" s="38"/>
      <c r="C67" s="39"/>
      <c r="D67" s="17" t="s">
        <v>53</v>
      </c>
      <c r="E67" s="17" t="s">
        <v>14</v>
      </c>
      <c r="F67" s="18"/>
      <c r="G67" s="18">
        <v>16</v>
      </c>
      <c r="H67" s="18">
        <v>0</v>
      </c>
      <c r="I67" s="18">
        <f t="shared" si="24"/>
        <v>16</v>
      </c>
      <c r="J67" s="19">
        <f t="shared" si="25"/>
        <v>0</v>
      </c>
      <c r="K67" s="10"/>
    </row>
    <row r="68" spans="1:11" x14ac:dyDescent="0.25">
      <c r="A68" s="20"/>
      <c r="B68" s="38"/>
      <c r="C68" s="39"/>
      <c r="D68" s="17" t="s">
        <v>55</v>
      </c>
      <c r="E68" s="17" t="s">
        <v>14</v>
      </c>
      <c r="F68" s="18"/>
      <c r="G68" s="18">
        <v>16</v>
      </c>
      <c r="H68" s="18">
        <v>0</v>
      </c>
      <c r="I68" s="18">
        <f t="shared" si="24"/>
        <v>16</v>
      </c>
      <c r="J68" s="19">
        <f t="shared" ref="J68:J70" si="26">(H68/1.5)*1.1</f>
        <v>0</v>
      </c>
      <c r="K68" s="10"/>
    </row>
    <row r="69" spans="1:11" x14ac:dyDescent="0.25">
      <c r="A69" s="20"/>
      <c r="B69" s="38"/>
      <c r="C69" s="39"/>
      <c r="D69" s="17" t="s">
        <v>55</v>
      </c>
      <c r="E69" s="17" t="s">
        <v>35</v>
      </c>
      <c r="F69" s="18">
        <v>1</v>
      </c>
      <c r="G69" s="18">
        <v>0</v>
      </c>
      <c r="H69" s="18">
        <v>60</v>
      </c>
      <c r="I69" s="18">
        <f t="shared" ref="I69:I70" si="27">G69*1.1</f>
        <v>0</v>
      </c>
      <c r="J69" s="19">
        <f t="shared" si="26"/>
        <v>44</v>
      </c>
      <c r="K69" s="10"/>
    </row>
    <row r="70" spans="1:11" x14ac:dyDescent="0.25">
      <c r="A70" s="20"/>
      <c r="B70" s="38"/>
      <c r="C70" s="39"/>
      <c r="D70" s="17" t="s">
        <v>55</v>
      </c>
      <c r="E70" s="17" t="s">
        <v>35</v>
      </c>
      <c r="F70" s="18">
        <v>2</v>
      </c>
      <c r="G70" s="18">
        <v>0</v>
      </c>
      <c r="H70" s="18">
        <v>60</v>
      </c>
      <c r="I70" s="18">
        <f t="shared" si="27"/>
        <v>0</v>
      </c>
      <c r="J70" s="19">
        <f t="shared" si="26"/>
        <v>44</v>
      </c>
      <c r="K70" s="10"/>
    </row>
    <row r="71" spans="1:11" x14ac:dyDescent="0.25">
      <c r="A71" s="20"/>
      <c r="B71" s="38"/>
      <c r="C71" s="39"/>
      <c r="D71" s="17" t="s">
        <v>56</v>
      </c>
      <c r="E71" s="17" t="s">
        <v>43</v>
      </c>
      <c r="F71" s="18"/>
      <c r="G71" s="18">
        <v>0</v>
      </c>
      <c r="H71" s="18">
        <v>90</v>
      </c>
      <c r="I71" s="18">
        <f>G71</f>
        <v>0</v>
      </c>
      <c r="J71" s="19">
        <f>H71/1.5</f>
        <v>60</v>
      </c>
      <c r="K71" s="10"/>
    </row>
    <row r="72" spans="1:11" s="7" customFormat="1" x14ac:dyDescent="0.25">
      <c r="A72" s="21"/>
      <c r="B72" s="40"/>
      <c r="C72" s="41"/>
      <c r="D72" s="8"/>
      <c r="E72" s="8"/>
      <c r="F72" s="9"/>
      <c r="G72" s="9">
        <f>SUM(G65:G71)</f>
        <v>55</v>
      </c>
      <c r="H72" s="9">
        <f>SUM(H65:H71)</f>
        <v>307</v>
      </c>
      <c r="I72" s="9">
        <f t="shared" ref="I72:J72" si="28">SUM(I65:I71)</f>
        <v>55</v>
      </c>
      <c r="J72" s="9">
        <f t="shared" si="28"/>
        <v>216.66666666666669</v>
      </c>
      <c r="K72" s="12">
        <f>I72+J72</f>
        <v>271.66666666666669</v>
      </c>
    </row>
    <row r="73" spans="1:11" x14ac:dyDescent="0.25">
      <c r="A73" s="16">
        <v>6</v>
      </c>
      <c r="B73" s="36" t="s">
        <v>61</v>
      </c>
      <c r="C73" s="37" t="s">
        <v>62</v>
      </c>
      <c r="D73" s="17" t="s">
        <v>10</v>
      </c>
      <c r="E73" s="17" t="s">
        <v>14</v>
      </c>
      <c r="F73" s="18"/>
      <c r="G73" s="18">
        <v>16</v>
      </c>
      <c r="H73" s="18">
        <v>0</v>
      </c>
      <c r="I73" s="18">
        <f>G73</f>
        <v>16</v>
      </c>
      <c r="J73" s="19">
        <f t="shared" ref="J73:J80" si="29">(H73/1.5)*1.1</f>
        <v>0</v>
      </c>
      <c r="K73" s="10"/>
    </row>
    <row r="74" spans="1:11" x14ac:dyDescent="0.25">
      <c r="A74" s="20"/>
      <c r="B74" s="38"/>
      <c r="C74" s="39"/>
      <c r="D74" s="17" t="s">
        <v>10</v>
      </c>
      <c r="E74" s="17" t="s">
        <v>7</v>
      </c>
      <c r="F74" s="18">
        <v>1</v>
      </c>
      <c r="G74" s="18">
        <v>0</v>
      </c>
      <c r="H74" s="18">
        <v>60</v>
      </c>
      <c r="I74" s="18">
        <f t="shared" ref="I74:I80" si="30">G74*1.1</f>
        <v>0</v>
      </c>
      <c r="J74" s="19">
        <f t="shared" si="29"/>
        <v>44</v>
      </c>
      <c r="K74" s="10"/>
    </row>
    <row r="75" spans="1:11" x14ac:dyDescent="0.25">
      <c r="A75" s="20"/>
      <c r="B75" s="38"/>
      <c r="C75" s="39"/>
      <c r="D75" s="17" t="s">
        <v>10</v>
      </c>
      <c r="E75" s="17" t="s">
        <v>7</v>
      </c>
      <c r="F75" s="18">
        <v>2</v>
      </c>
      <c r="G75" s="18">
        <v>0</v>
      </c>
      <c r="H75" s="18">
        <v>60</v>
      </c>
      <c r="I75" s="18">
        <f t="shared" si="30"/>
        <v>0</v>
      </c>
      <c r="J75" s="19">
        <f t="shared" si="29"/>
        <v>44</v>
      </c>
      <c r="K75" s="10"/>
    </row>
    <row r="76" spans="1:11" x14ac:dyDescent="0.25">
      <c r="A76" s="20"/>
      <c r="B76" s="38"/>
      <c r="C76" s="39"/>
      <c r="D76" s="17" t="s">
        <v>59</v>
      </c>
      <c r="E76" s="17" t="s">
        <v>14</v>
      </c>
      <c r="F76" s="18"/>
      <c r="G76" s="18">
        <v>16</v>
      </c>
      <c r="H76" s="18">
        <v>0</v>
      </c>
      <c r="I76" s="18">
        <f>G76</f>
        <v>16</v>
      </c>
      <c r="J76" s="19">
        <f t="shared" si="29"/>
        <v>0</v>
      </c>
      <c r="K76" s="10"/>
    </row>
    <row r="77" spans="1:11" x14ac:dyDescent="0.25">
      <c r="A77" s="20"/>
      <c r="B77" s="38"/>
      <c r="C77" s="39"/>
      <c r="D77" s="17" t="s">
        <v>59</v>
      </c>
      <c r="E77" s="17" t="s">
        <v>35</v>
      </c>
      <c r="F77" s="18">
        <v>1</v>
      </c>
      <c r="G77" s="18">
        <v>0</v>
      </c>
      <c r="H77" s="18">
        <v>60</v>
      </c>
      <c r="I77" s="18">
        <f t="shared" si="30"/>
        <v>0</v>
      </c>
      <c r="J77" s="19">
        <f t="shared" si="29"/>
        <v>44</v>
      </c>
      <c r="K77" s="10"/>
    </row>
    <row r="78" spans="1:11" x14ac:dyDescent="0.25">
      <c r="A78" s="20"/>
      <c r="B78" s="38"/>
      <c r="C78" s="39"/>
      <c r="D78" s="17" t="s">
        <v>60</v>
      </c>
      <c r="E78" s="17" t="s">
        <v>14</v>
      </c>
      <c r="F78" s="18"/>
      <c r="G78" s="18">
        <v>16</v>
      </c>
      <c r="H78" s="18">
        <v>0</v>
      </c>
      <c r="I78" s="18">
        <f>G78</f>
        <v>16</v>
      </c>
      <c r="J78" s="19">
        <f t="shared" si="29"/>
        <v>0</v>
      </c>
      <c r="K78" s="10"/>
    </row>
    <row r="79" spans="1:11" x14ac:dyDescent="0.25">
      <c r="A79" s="20"/>
      <c r="B79" s="38"/>
      <c r="C79" s="39"/>
      <c r="D79" s="17" t="s">
        <v>60</v>
      </c>
      <c r="E79" s="17" t="s">
        <v>35</v>
      </c>
      <c r="F79" s="18">
        <v>1</v>
      </c>
      <c r="G79" s="18">
        <v>0</v>
      </c>
      <c r="H79" s="18">
        <v>60</v>
      </c>
      <c r="I79" s="18">
        <f t="shared" si="30"/>
        <v>0</v>
      </c>
      <c r="J79" s="19">
        <f t="shared" si="29"/>
        <v>44</v>
      </c>
      <c r="K79" s="10"/>
    </row>
    <row r="80" spans="1:11" x14ac:dyDescent="0.25">
      <c r="A80" s="20"/>
      <c r="B80" s="38"/>
      <c r="C80" s="39"/>
      <c r="D80" s="17" t="s">
        <v>60</v>
      </c>
      <c r="E80" s="17" t="s">
        <v>35</v>
      </c>
      <c r="F80" s="18">
        <v>2</v>
      </c>
      <c r="G80" s="18">
        <v>0</v>
      </c>
      <c r="H80" s="18">
        <v>60</v>
      </c>
      <c r="I80" s="18">
        <f t="shared" si="30"/>
        <v>0</v>
      </c>
      <c r="J80" s="19">
        <f t="shared" si="29"/>
        <v>44</v>
      </c>
      <c r="K80" s="10"/>
    </row>
    <row r="81" spans="1:11" s="7" customFormat="1" x14ac:dyDescent="0.25">
      <c r="A81" s="21"/>
      <c r="B81" s="40"/>
      <c r="C81" s="41"/>
      <c r="D81" s="8"/>
      <c r="E81" s="8"/>
      <c r="F81" s="9"/>
      <c r="G81" s="9">
        <f>SUM(G73:G80)</f>
        <v>48</v>
      </c>
      <c r="H81" s="9">
        <f>SUM(H73:H80)</f>
        <v>300</v>
      </c>
      <c r="I81" s="9">
        <f t="shared" ref="I81:J81" si="31">SUM(I73:I80)</f>
        <v>48</v>
      </c>
      <c r="J81" s="9">
        <f t="shared" si="31"/>
        <v>220</v>
      </c>
      <c r="K81" s="12">
        <f>I81+J81</f>
        <v>268</v>
      </c>
    </row>
    <row r="82" spans="1:11" x14ac:dyDescent="0.25">
      <c r="A82" s="16">
        <v>7</v>
      </c>
      <c r="B82" s="36" t="s">
        <v>69</v>
      </c>
      <c r="C82" s="37" t="s">
        <v>70</v>
      </c>
      <c r="D82" s="17" t="s">
        <v>17</v>
      </c>
      <c r="E82" s="17" t="s">
        <v>63</v>
      </c>
      <c r="F82" s="18"/>
      <c r="G82" s="18">
        <v>13</v>
      </c>
      <c r="H82" s="18">
        <v>47</v>
      </c>
      <c r="I82" s="18">
        <f t="shared" ref="I82" si="32">G82</f>
        <v>13</v>
      </c>
      <c r="J82" s="19">
        <f t="shared" ref="J82:J83" si="33">H82/1.5</f>
        <v>31.333333333333332</v>
      </c>
      <c r="K82" s="10"/>
    </row>
    <row r="83" spans="1:11" x14ac:dyDescent="0.25">
      <c r="A83" s="20"/>
      <c r="B83" s="38"/>
      <c r="C83" s="39"/>
      <c r="D83" s="17" t="s">
        <v>17</v>
      </c>
      <c r="E83" s="17" t="s">
        <v>14</v>
      </c>
      <c r="F83" s="18"/>
      <c r="G83" s="18">
        <v>16</v>
      </c>
      <c r="H83" s="18">
        <v>0</v>
      </c>
      <c r="I83" s="18">
        <f>G83</f>
        <v>16</v>
      </c>
      <c r="J83" s="19">
        <f t="shared" si="33"/>
        <v>0</v>
      </c>
      <c r="K83" s="10"/>
    </row>
    <row r="84" spans="1:11" x14ac:dyDescent="0.25">
      <c r="A84" s="20"/>
      <c r="B84" s="38"/>
      <c r="C84" s="39"/>
      <c r="D84" s="17" t="s">
        <v>6</v>
      </c>
      <c r="E84" s="17" t="s">
        <v>7</v>
      </c>
      <c r="F84" s="18">
        <v>2</v>
      </c>
      <c r="G84" s="18">
        <v>0</v>
      </c>
      <c r="H84" s="18">
        <v>60</v>
      </c>
      <c r="I84" s="18">
        <f t="shared" ref="I84:I85" si="34">G84*1.1</f>
        <v>0</v>
      </c>
      <c r="J84" s="19">
        <f t="shared" ref="J84:J85" si="35">(H84/1.5)*1.1</f>
        <v>44</v>
      </c>
      <c r="K84" s="10"/>
    </row>
    <row r="85" spans="1:11" x14ac:dyDescent="0.25">
      <c r="A85" s="20"/>
      <c r="B85" s="38"/>
      <c r="C85" s="39"/>
      <c r="D85" s="17" t="s">
        <v>10</v>
      </c>
      <c r="E85" s="17" t="s">
        <v>39</v>
      </c>
      <c r="F85" s="18">
        <v>1</v>
      </c>
      <c r="G85" s="18">
        <v>0</v>
      </c>
      <c r="H85" s="18">
        <v>60</v>
      </c>
      <c r="I85" s="18">
        <f t="shared" si="34"/>
        <v>0</v>
      </c>
      <c r="J85" s="19">
        <f t="shared" si="35"/>
        <v>44</v>
      </c>
      <c r="K85" s="10"/>
    </row>
    <row r="86" spans="1:11" ht="33" x14ac:dyDescent="0.25">
      <c r="A86" s="20"/>
      <c r="B86" s="38"/>
      <c r="C86" s="39"/>
      <c r="D86" s="17" t="s">
        <v>64</v>
      </c>
      <c r="E86" s="17" t="s">
        <v>65</v>
      </c>
      <c r="F86" s="18"/>
      <c r="G86" s="18">
        <v>28</v>
      </c>
      <c r="H86" s="18">
        <v>47</v>
      </c>
      <c r="I86" s="18">
        <f t="shared" ref="I86:I87" si="36">G86</f>
        <v>28</v>
      </c>
      <c r="J86" s="19">
        <f t="shared" ref="J86:J88" si="37">H86/1.5</f>
        <v>31.333333333333332</v>
      </c>
      <c r="K86" s="10"/>
    </row>
    <row r="87" spans="1:11" ht="33" x14ac:dyDescent="0.25">
      <c r="A87" s="20"/>
      <c r="B87" s="38"/>
      <c r="C87" s="39"/>
      <c r="D87" s="17" t="s">
        <v>64</v>
      </c>
      <c r="E87" s="17" t="s">
        <v>66</v>
      </c>
      <c r="F87" s="18"/>
      <c r="G87" s="18">
        <v>28</v>
      </c>
      <c r="H87" s="18">
        <v>47</v>
      </c>
      <c r="I87" s="18">
        <f t="shared" si="36"/>
        <v>28</v>
      </c>
      <c r="J87" s="19">
        <f t="shared" si="37"/>
        <v>31.333333333333332</v>
      </c>
      <c r="K87" s="10"/>
    </row>
    <row r="88" spans="1:11" x14ac:dyDescent="0.25">
      <c r="A88" s="20"/>
      <c r="B88" s="38"/>
      <c r="C88" s="39"/>
      <c r="D88" s="17" t="s">
        <v>64</v>
      </c>
      <c r="E88" s="17" t="s">
        <v>14</v>
      </c>
      <c r="F88" s="18"/>
      <c r="G88" s="18">
        <v>16</v>
      </c>
      <c r="H88" s="18">
        <v>0</v>
      </c>
      <c r="I88" s="18">
        <f>G88</f>
        <v>16</v>
      </c>
      <c r="J88" s="19">
        <f t="shared" si="37"/>
        <v>0</v>
      </c>
      <c r="K88" s="10"/>
    </row>
    <row r="89" spans="1:11" x14ac:dyDescent="0.25">
      <c r="A89" s="20"/>
      <c r="B89" s="38"/>
      <c r="C89" s="39"/>
      <c r="D89" s="17" t="s">
        <v>67</v>
      </c>
      <c r="E89" s="17" t="s">
        <v>35</v>
      </c>
      <c r="F89" s="18">
        <v>2</v>
      </c>
      <c r="G89" s="18">
        <v>0</v>
      </c>
      <c r="H89" s="18">
        <v>60</v>
      </c>
      <c r="I89" s="18">
        <f t="shared" ref="I89:I91" si="38">G89*1.1</f>
        <v>0</v>
      </c>
      <c r="J89" s="19">
        <f t="shared" ref="J89:J91" si="39">(H89/1.5)*1.1</f>
        <v>44</v>
      </c>
      <c r="K89" s="10"/>
    </row>
    <row r="90" spans="1:11" ht="33" x14ac:dyDescent="0.25">
      <c r="A90" s="20"/>
      <c r="B90" s="38"/>
      <c r="C90" s="39"/>
      <c r="D90" s="17" t="s">
        <v>68</v>
      </c>
      <c r="E90" s="17" t="s">
        <v>28</v>
      </c>
      <c r="F90" s="18">
        <v>1</v>
      </c>
      <c r="G90" s="18">
        <v>0</v>
      </c>
      <c r="H90" s="18">
        <v>60</v>
      </c>
      <c r="I90" s="18">
        <f t="shared" si="38"/>
        <v>0</v>
      </c>
      <c r="J90" s="19">
        <f t="shared" si="39"/>
        <v>44</v>
      </c>
      <c r="K90" s="10"/>
    </row>
    <row r="91" spans="1:11" ht="33" x14ac:dyDescent="0.25">
      <c r="A91" s="20"/>
      <c r="B91" s="38"/>
      <c r="C91" s="39"/>
      <c r="D91" s="17" t="s">
        <v>68</v>
      </c>
      <c r="E91" s="17" t="s">
        <v>28</v>
      </c>
      <c r="F91" s="18">
        <v>2</v>
      </c>
      <c r="G91" s="18">
        <v>0</v>
      </c>
      <c r="H91" s="18">
        <v>60</v>
      </c>
      <c r="I91" s="18">
        <f t="shared" si="38"/>
        <v>0</v>
      </c>
      <c r="J91" s="19">
        <f t="shared" si="39"/>
        <v>44</v>
      </c>
      <c r="K91" s="10"/>
    </row>
    <row r="92" spans="1:11" s="7" customFormat="1" x14ac:dyDescent="0.25">
      <c r="A92" s="21"/>
      <c r="B92" s="40"/>
      <c r="C92" s="41"/>
      <c r="D92" s="8"/>
      <c r="E92" s="8"/>
      <c r="F92" s="9"/>
      <c r="G92" s="9">
        <f>SUM(G82:G91)</f>
        <v>101</v>
      </c>
      <c r="H92" s="9">
        <f>SUM(H82:H91)</f>
        <v>441</v>
      </c>
      <c r="I92" s="9">
        <f t="shared" ref="I92:J92" si="40">SUM(I82:I91)</f>
        <v>101</v>
      </c>
      <c r="J92" s="9">
        <f t="shared" si="40"/>
        <v>314</v>
      </c>
      <c r="K92" s="12">
        <f>I92+J92</f>
        <v>415</v>
      </c>
    </row>
    <row r="93" spans="1:11" ht="33" x14ac:dyDescent="0.25">
      <c r="A93" s="16">
        <v>8</v>
      </c>
      <c r="B93" s="36" t="s">
        <v>71</v>
      </c>
      <c r="C93" s="37" t="s">
        <v>72</v>
      </c>
      <c r="D93" s="17" t="s">
        <v>17</v>
      </c>
      <c r="E93" s="17" t="s">
        <v>40</v>
      </c>
      <c r="F93" s="18"/>
      <c r="G93" s="18">
        <v>13</v>
      </c>
      <c r="H93" s="18">
        <v>47</v>
      </c>
      <c r="I93" s="18">
        <f t="shared" ref="I93:I94" si="41">G93</f>
        <v>13</v>
      </c>
      <c r="J93" s="19">
        <f t="shared" ref="J93:J94" si="42">H93/1.5</f>
        <v>31.333333333333332</v>
      </c>
      <c r="K93" s="10"/>
    </row>
    <row r="94" spans="1:11" x14ac:dyDescent="0.25">
      <c r="A94" s="20"/>
      <c r="B94" s="38"/>
      <c r="C94" s="39"/>
      <c r="D94" s="17" t="s">
        <v>17</v>
      </c>
      <c r="E94" s="17" t="s">
        <v>41</v>
      </c>
      <c r="F94" s="18"/>
      <c r="G94" s="18">
        <v>31</v>
      </c>
      <c r="H94" s="18">
        <v>29</v>
      </c>
      <c r="I94" s="18">
        <f t="shared" si="41"/>
        <v>31</v>
      </c>
      <c r="J94" s="19">
        <f t="shared" si="42"/>
        <v>19.333333333333332</v>
      </c>
      <c r="K94" s="10"/>
    </row>
    <row r="95" spans="1:11" x14ac:dyDescent="0.25">
      <c r="A95" s="20"/>
      <c r="B95" s="38"/>
      <c r="C95" s="39"/>
      <c r="D95" s="17" t="s">
        <v>32</v>
      </c>
      <c r="E95" s="17" t="s">
        <v>20</v>
      </c>
      <c r="F95" s="18"/>
      <c r="G95" s="18">
        <v>60</v>
      </c>
      <c r="H95" s="18">
        <v>0</v>
      </c>
      <c r="I95" s="18">
        <f t="shared" ref="I95:I97" si="43">G95*1.1</f>
        <v>66</v>
      </c>
      <c r="J95" s="19">
        <f t="shared" ref="J95:J97" si="44">(H95/1.5)*1.1</f>
        <v>0</v>
      </c>
      <c r="K95" s="10"/>
    </row>
    <row r="96" spans="1:11" x14ac:dyDescent="0.25">
      <c r="A96" s="20"/>
      <c r="B96" s="38"/>
      <c r="C96" s="39"/>
      <c r="D96" s="17" t="s">
        <v>32</v>
      </c>
      <c r="E96" s="17" t="s">
        <v>21</v>
      </c>
      <c r="F96" s="18"/>
      <c r="G96" s="18">
        <v>30</v>
      </c>
      <c r="H96" s="18">
        <v>0</v>
      </c>
      <c r="I96" s="18">
        <f t="shared" si="43"/>
        <v>33</v>
      </c>
      <c r="J96" s="19">
        <f t="shared" si="44"/>
        <v>0</v>
      </c>
      <c r="K96" s="10"/>
    </row>
    <row r="97" spans="1:11" x14ac:dyDescent="0.25">
      <c r="A97" s="20"/>
      <c r="B97" s="38"/>
      <c r="C97" s="39"/>
      <c r="D97" s="17" t="s">
        <v>33</v>
      </c>
      <c r="E97" s="17" t="s">
        <v>20</v>
      </c>
      <c r="F97" s="18"/>
      <c r="G97" s="18">
        <v>60</v>
      </c>
      <c r="H97" s="18">
        <v>0</v>
      </c>
      <c r="I97" s="18">
        <f t="shared" si="43"/>
        <v>66</v>
      </c>
      <c r="J97" s="19">
        <f t="shared" si="44"/>
        <v>0</v>
      </c>
      <c r="K97" s="10"/>
    </row>
    <row r="98" spans="1:11" x14ac:dyDescent="0.25">
      <c r="A98" s="20"/>
      <c r="B98" s="38"/>
      <c r="C98" s="39"/>
      <c r="D98" s="17" t="s">
        <v>11</v>
      </c>
      <c r="E98" s="17" t="s">
        <v>42</v>
      </c>
      <c r="F98" s="18"/>
      <c r="G98" s="18">
        <v>16</v>
      </c>
      <c r="H98" s="18">
        <v>0</v>
      </c>
      <c r="I98" s="18">
        <f>G98</f>
        <v>16</v>
      </c>
      <c r="J98" s="19">
        <f t="shared" ref="J98:J99" si="45">H98/1.5</f>
        <v>0</v>
      </c>
      <c r="K98" s="10"/>
    </row>
    <row r="99" spans="1:11" x14ac:dyDescent="0.25">
      <c r="A99" s="20"/>
      <c r="B99" s="38"/>
      <c r="C99" s="39"/>
      <c r="D99" s="17" t="s">
        <v>11</v>
      </c>
      <c r="E99" s="17" t="s">
        <v>43</v>
      </c>
      <c r="F99" s="18"/>
      <c r="G99" s="18">
        <v>0</v>
      </c>
      <c r="H99" s="18">
        <v>60</v>
      </c>
      <c r="I99" s="18">
        <f t="shared" ref="I99" si="46">G99</f>
        <v>0</v>
      </c>
      <c r="J99" s="19">
        <f t="shared" si="45"/>
        <v>40</v>
      </c>
      <c r="K99" s="10"/>
    </row>
    <row r="100" spans="1:11" s="7" customFormat="1" x14ac:dyDescent="0.25">
      <c r="A100" s="21"/>
      <c r="B100" s="40"/>
      <c r="C100" s="41"/>
      <c r="D100" s="8"/>
      <c r="E100" s="8"/>
      <c r="F100" s="9"/>
      <c r="G100" s="9">
        <f>SUM(G93:G99)</f>
        <v>210</v>
      </c>
      <c r="H100" s="9">
        <f>SUM(H93:H99)</f>
        <v>136</v>
      </c>
      <c r="I100" s="9">
        <f t="shared" ref="I100:J100" si="47">SUM(I93:I99)</f>
        <v>225</v>
      </c>
      <c r="J100" s="9">
        <f t="shared" si="47"/>
        <v>90.666666666666657</v>
      </c>
      <c r="K100" s="12">
        <f>I100+J100</f>
        <v>315.66666666666663</v>
      </c>
    </row>
    <row r="101" spans="1:11" x14ac:dyDescent="0.25">
      <c r="A101" s="16">
        <v>9</v>
      </c>
      <c r="B101" s="36" t="s">
        <v>78</v>
      </c>
      <c r="C101" s="37" t="s">
        <v>79</v>
      </c>
      <c r="D101" s="17" t="s">
        <v>10</v>
      </c>
      <c r="E101" s="17" t="s">
        <v>39</v>
      </c>
      <c r="F101" s="18">
        <v>2</v>
      </c>
      <c r="G101" s="18">
        <v>0</v>
      </c>
      <c r="H101" s="18">
        <v>60</v>
      </c>
      <c r="I101" s="18">
        <f t="shared" ref="I101:I104" si="48">G101*1.1</f>
        <v>0</v>
      </c>
      <c r="J101" s="19">
        <f t="shared" ref="J101:J104" si="49">(H101/1.5)*1.1</f>
        <v>44</v>
      </c>
      <c r="K101" s="10"/>
    </row>
    <row r="102" spans="1:11" x14ac:dyDescent="0.25">
      <c r="A102" s="20"/>
      <c r="B102" s="38"/>
      <c r="C102" s="39"/>
      <c r="D102" s="17" t="s">
        <v>33</v>
      </c>
      <c r="E102" s="17" t="s">
        <v>14</v>
      </c>
      <c r="F102" s="18"/>
      <c r="G102" s="18">
        <v>16</v>
      </c>
      <c r="H102" s="18">
        <v>0</v>
      </c>
      <c r="I102" s="18">
        <f>G102</f>
        <v>16</v>
      </c>
      <c r="J102" s="19">
        <f t="shared" si="49"/>
        <v>0</v>
      </c>
      <c r="K102" s="10"/>
    </row>
    <row r="103" spans="1:11" x14ac:dyDescent="0.25">
      <c r="A103" s="20"/>
      <c r="B103" s="38"/>
      <c r="C103" s="39"/>
      <c r="D103" s="17" t="s">
        <v>33</v>
      </c>
      <c r="E103" s="17" t="s">
        <v>7</v>
      </c>
      <c r="F103" s="18">
        <v>1</v>
      </c>
      <c r="G103" s="18">
        <v>0</v>
      </c>
      <c r="H103" s="18">
        <v>60</v>
      </c>
      <c r="I103" s="18">
        <f t="shared" si="48"/>
        <v>0</v>
      </c>
      <c r="J103" s="19">
        <f t="shared" si="49"/>
        <v>44</v>
      </c>
      <c r="K103" s="10"/>
    </row>
    <row r="104" spans="1:11" x14ac:dyDescent="0.25">
      <c r="A104" s="20"/>
      <c r="B104" s="38"/>
      <c r="C104" s="39"/>
      <c r="D104" s="17" t="s">
        <v>33</v>
      </c>
      <c r="E104" s="17" t="s">
        <v>7</v>
      </c>
      <c r="F104" s="18">
        <v>2</v>
      </c>
      <c r="G104" s="18">
        <v>0</v>
      </c>
      <c r="H104" s="18">
        <v>60</v>
      </c>
      <c r="I104" s="18">
        <f t="shared" si="48"/>
        <v>0</v>
      </c>
      <c r="J104" s="19">
        <f t="shared" si="49"/>
        <v>44</v>
      </c>
      <c r="K104" s="10"/>
    </row>
    <row r="105" spans="1:11" ht="33" x14ac:dyDescent="0.25">
      <c r="A105" s="20"/>
      <c r="B105" s="38"/>
      <c r="C105" s="39"/>
      <c r="D105" s="17" t="s">
        <v>73</v>
      </c>
      <c r="E105" s="17" t="s">
        <v>74</v>
      </c>
      <c r="F105" s="18"/>
      <c r="G105" s="18">
        <v>45</v>
      </c>
      <c r="H105" s="18">
        <v>0</v>
      </c>
      <c r="I105" s="18"/>
      <c r="J105" s="19"/>
      <c r="K105" s="10"/>
    </row>
    <row r="106" spans="1:11" x14ac:dyDescent="0.25">
      <c r="A106" s="20"/>
      <c r="B106" s="38"/>
      <c r="C106" s="39"/>
      <c r="D106" s="17" t="s">
        <v>56</v>
      </c>
      <c r="E106" s="17" t="s">
        <v>12</v>
      </c>
      <c r="F106" s="18"/>
      <c r="G106" s="18">
        <v>30</v>
      </c>
      <c r="H106" s="18">
        <v>0</v>
      </c>
      <c r="I106" s="18">
        <f t="shared" ref="I106:I110" si="50">G106</f>
        <v>30</v>
      </c>
      <c r="J106" s="19">
        <f t="shared" ref="J106:J110" si="51">H106/1.5</f>
        <v>0</v>
      </c>
      <c r="K106" s="10"/>
    </row>
    <row r="107" spans="1:11" x14ac:dyDescent="0.25">
      <c r="A107" s="20"/>
      <c r="B107" s="38"/>
      <c r="C107" s="39"/>
      <c r="D107" s="17" t="s">
        <v>56</v>
      </c>
      <c r="E107" s="17" t="s">
        <v>75</v>
      </c>
      <c r="F107" s="18"/>
      <c r="G107" s="18">
        <v>60</v>
      </c>
      <c r="H107" s="18">
        <v>0</v>
      </c>
      <c r="I107" s="18">
        <f t="shared" si="50"/>
        <v>60</v>
      </c>
      <c r="J107" s="19">
        <f t="shared" si="51"/>
        <v>0</v>
      </c>
      <c r="K107" s="10"/>
    </row>
    <row r="108" spans="1:11" x14ac:dyDescent="0.25">
      <c r="A108" s="20"/>
      <c r="B108" s="38"/>
      <c r="C108" s="39"/>
      <c r="D108" s="17" t="s">
        <v>56</v>
      </c>
      <c r="E108" s="17" t="s">
        <v>14</v>
      </c>
      <c r="F108" s="18"/>
      <c r="G108" s="18">
        <v>16</v>
      </c>
      <c r="H108" s="18">
        <v>0</v>
      </c>
      <c r="I108" s="18">
        <f>G108</f>
        <v>16</v>
      </c>
      <c r="J108" s="19">
        <f t="shared" si="51"/>
        <v>0</v>
      </c>
      <c r="K108" s="10"/>
    </row>
    <row r="109" spans="1:11" x14ac:dyDescent="0.25">
      <c r="A109" s="20"/>
      <c r="B109" s="38"/>
      <c r="C109" s="39"/>
      <c r="D109" s="17" t="s">
        <v>56</v>
      </c>
      <c r="E109" s="17" t="s">
        <v>76</v>
      </c>
      <c r="F109" s="18"/>
      <c r="G109" s="18">
        <v>0</v>
      </c>
      <c r="H109" s="18">
        <v>60</v>
      </c>
      <c r="I109" s="18">
        <f t="shared" si="50"/>
        <v>0</v>
      </c>
      <c r="J109" s="19">
        <f t="shared" si="51"/>
        <v>40</v>
      </c>
      <c r="K109" s="10"/>
    </row>
    <row r="110" spans="1:11" x14ac:dyDescent="0.25">
      <c r="A110" s="20"/>
      <c r="B110" s="38"/>
      <c r="C110" s="39"/>
      <c r="D110" s="17" t="s">
        <v>56</v>
      </c>
      <c r="E110" s="17" t="s">
        <v>77</v>
      </c>
      <c r="F110" s="18"/>
      <c r="G110" s="18">
        <v>0</v>
      </c>
      <c r="H110" s="18">
        <v>90</v>
      </c>
      <c r="I110" s="18">
        <f t="shared" si="50"/>
        <v>0</v>
      </c>
      <c r="J110" s="19">
        <f t="shared" si="51"/>
        <v>60</v>
      </c>
      <c r="K110" s="10"/>
    </row>
    <row r="111" spans="1:11" s="7" customFormat="1" x14ac:dyDescent="0.25">
      <c r="A111" s="21"/>
      <c r="B111" s="40"/>
      <c r="C111" s="41"/>
      <c r="D111" s="8"/>
      <c r="E111" s="8"/>
      <c r="F111" s="9"/>
      <c r="G111" s="9">
        <f>SUM(G101:G110)</f>
        <v>167</v>
      </c>
      <c r="H111" s="9">
        <f>SUM(H101:H110)</f>
        <v>330</v>
      </c>
      <c r="I111" s="9">
        <f t="shared" ref="I111:J111" si="52">SUM(I101:I110)</f>
        <v>122</v>
      </c>
      <c r="J111" s="9">
        <f t="shared" si="52"/>
        <v>232</v>
      </c>
      <c r="K111" s="12">
        <f>I111+J111</f>
        <v>354</v>
      </c>
    </row>
    <row r="112" spans="1:11" x14ac:dyDescent="0.25">
      <c r="A112" s="16">
        <v>10</v>
      </c>
      <c r="B112" s="36" t="s">
        <v>84</v>
      </c>
      <c r="C112" s="37" t="s">
        <v>85</v>
      </c>
      <c r="D112" s="17" t="s">
        <v>32</v>
      </c>
      <c r="E112" s="17" t="s">
        <v>14</v>
      </c>
      <c r="F112" s="18"/>
      <c r="G112" s="18">
        <v>16</v>
      </c>
      <c r="H112" s="18">
        <v>0</v>
      </c>
      <c r="I112" s="18">
        <f>G112</f>
        <v>16</v>
      </c>
      <c r="J112" s="19">
        <f t="shared" ref="J112:J114" si="53">(H112/1.5)*1.1</f>
        <v>0</v>
      </c>
      <c r="K112" s="10"/>
    </row>
    <row r="113" spans="1:11" x14ac:dyDescent="0.25">
      <c r="A113" s="20"/>
      <c r="B113" s="38"/>
      <c r="C113" s="39"/>
      <c r="D113" s="17" t="s">
        <v>32</v>
      </c>
      <c r="E113" s="17" t="s">
        <v>39</v>
      </c>
      <c r="F113" s="18">
        <v>1</v>
      </c>
      <c r="G113" s="18">
        <v>0</v>
      </c>
      <c r="H113" s="18">
        <v>60</v>
      </c>
      <c r="I113" s="18">
        <f t="shared" ref="I113:I114" si="54">G113*1.1</f>
        <v>0</v>
      </c>
      <c r="J113" s="19">
        <f t="shared" si="53"/>
        <v>44</v>
      </c>
      <c r="K113" s="10"/>
    </row>
    <row r="114" spans="1:11" x14ac:dyDescent="0.25">
      <c r="A114" s="20"/>
      <c r="B114" s="38"/>
      <c r="C114" s="39"/>
      <c r="D114" s="17" t="s">
        <v>32</v>
      </c>
      <c r="E114" s="17" t="s">
        <v>39</v>
      </c>
      <c r="F114" s="18">
        <v>2</v>
      </c>
      <c r="G114" s="18">
        <v>0</v>
      </c>
      <c r="H114" s="18">
        <v>60</v>
      </c>
      <c r="I114" s="18">
        <f t="shared" si="54"/>
        <v>0</v>
      </c>
      <c r="J114" s="19">
        <f t="shared" si="53"/>
        <v>44</v>
      </c>
      <c r="K114" s="10"/>
    </row>
    <row r="115" spans="1:11" x14ac:dyDescent="0.25">
      <c r="A115" s="20"/>
      <c r="B115" s="38"/>
      <c r="C115" s="39"/>
      <c r="D115" s="17" t="s">
        <v>11</v>
      </c>
      <c r="E115" s="17" t="s">
        <v>76</v>
      </c>
      <c r="F115" s="18"/>
      <c r="G115" s="18">
        <v>0</v>
      </c>
      <c r="H115" s="18">
        <v>60</v>
      </c>
      <c r="I115" s="18">
        <f t="shared" ref="I115:I116" si="55">G115</f>
        <v>0</v>
      </c>
      <c r="J115" s="19">
        <f t="shared" ref="J115:J116" si="56">H115/1.5</f>
        <v>40</v>
      </c>
      <c r="K115" s="10"/>
    </row>
    <row r="116" spans="1:11" x14ac:dyDescent="0.25">
      <c r="A116" s="20"/>
      <c r="B116" s="38"/>
      <c r="C116" s="39"/>
      <c r="D116" s="17" t="s">
        <v>11</v>
      </c>
      <c r="E116" s="17" t="s">
        <v>80</v>
      </c>
      <c r="F116" s="18"/>
      <c r="G116" s="18">
        <v>0</v>
      </c>
      <c r="H116" s="18">
        <v>60</v>
      </c>
      <c r="I116" s="18">
        <f t="shared" si="55"/>
        <v>0</v>
      </c>
      <c r="J116" s="19">
        <f t="shared" si="56"/>
        <v>40</v>
      </c>
      <c r="K116" s="10"/>
    </row>
    <row r="117" spans="1:11" x14ac:dyDescent="0.25">
      <c r="A117" s="20"/>
      <c r="B117" s="38"/>
      <c r="C117" s="39"/>
      <c r="D117" s="17" t="s">
        <v>81</v>
      </c>
      <c r="E117" s="17" t="s">
        <v>35</v>
      </c>
      <c r="F117" s="18">
        <v>2</v>
      </c>
      <c r="G117" s="18">
        <v>0</v>
      </c>
      <c r="H117" s="18">
        <v>60</v>
      </c>
      <c r="I117" s="18">
        <f>G117*1.1</f>
        <v>0</v>
      </c>
      <c r="J117" s="19">
        <f>(H117/1.5)*1.1</f>
        <v>44</v>
      </c>
      <c r="K117" s="10"/>
    </row>
    <row r="118" spans="1:11" x14ac:dyDescent="0.25">
      <c r="A118" s="20"/>
      <c r="B118" s="38"/>
      <c r="C118" s="39"/>
      <c r="D118" s="17" t="s">
        <v>48</v>
      </c>
      <c r="E118" s="17" t="s">
        <v>76</v>
      </c>
      <c r="F118" s="18">
        <v>1</v>
      </c>
      <c r="G118" s="18">
        <v>0</v>
      </c>
      <c r="H118" s="18">
        <v>60</v>
      </c>
      <c r="I118" s="18">
        <f t="shared" ref="I118:I119" si="57">G118</f>
        <v>0</v>
      </c>
      <c r="J118" s="19">
        <f t="shared" ref="J118:J119" si="58">H118/1.5</f>
        <v>40</v>
      </c>
      <c r="K118" s="10"/>
    </row>
    <row r="119" spans="1:11" x14ac:dyDescent="0.25">
      <c r="A119" s="20"/>
      <c r="B119" s="38"/>
      <c r="C119" s="39"/>
      <c r="D119" s="17" t="s">
        <v>48</v>
      </c>
      <c r="E119" s="17" t="s">
        <v>80</v>
      </c>
      <c r="F119" s="18">
        <v>2</v>
      </c>
      <c r="G119" s="18">
        <v>0</v>
      </c>
      <c r="H119" s="18">
        <v>90</v>
      </c>
      <c r="I119" s="18">
        <f t="shared" si="57"/>
        <v>0</v>
      </c>
      <c r="J119" s="19">
        <f t="shared" si="58"/>
        <v>60</v>
      </c>
      <c r="K119" s="10"/>
    </row>
    <row r="120" spans="1:11" x14ac:dyDescent="0.25">
      <c r="A120" s="20"/>
      <c r="B120" s="38"/>
      <c r="C120" s="39"/>
      <c r="D120" s="17" t="s">
        <v>82</v>
      </c>
      <c r="E120" s="17" t="s">
        <v>28</v>
      </c>
      <c r="F120" s="18">
        <v>1</v>
      </c>
      <c r="G120" s="18">
        <v>0</v>
      </c>
      <c r="H120" s="18">
        <v>60</v>
      </c>
      <c r="I120" s="18">
        <f t="shared" ref="I120:I121" si="59">G120*1.1</f>
        <v>0</v>
      </c>
      <c r="J120" s="19">
        <f t="shared" ref="J120:J121" si="60">(H120/1.5)*1.1</f>
        <v>44</v>
      </c>
      <c r="K120" s="10"/>
    </row>
    <row r="121" spans="1:11" x14ac:dyDescent="0.25">
      <c r="A121" s="20"/>
      <c r="B121" s="38"/>
      <c r="C121" s="39"/>
      <c r="D121" s="17" t="s">
        <v>82</v>
      </c>
      <c r="E121" s="17" t="s">
        <v>28</v>
      </c>
      <c r="F121" s="18">
        <v>2</v>
      </c>
      <c r="G121" s="18">
        <v>0</v>
      </c>
      <c r="H121" s="18">
        <v>60</v>
      </c>
      <c r="I121" s="18">
        <f t="shared" si="59"/>
        <v>0</v>
      </c>
      <c r="J121" s="19">
        <f t="shared" si="60"/>
        <v>44</v>
      </c>
      <c r="K121" s="10"/>
    </row>
    <row r="122" spans="1:11" x14ac:dyDescent="0.25">
      <c r="A122" s="20"/>
      <c r="B122" s="38"/>
      <c r="C122" s="39"/>
      <c r="D122" s="17" t="s">
        <v>83</v>
      </c>
      <c r="E122" s="17" t="s">
        <v>16</v>
      </c>
      <c r="F122" s="18"/>
      <c r="G122" s="18">
        <v>45</v>
      </c>
      <c r="H122" s="18">
        <v>0</v>
      </c>
      <c r="I122" s="18">
        <f>G122</f>
        <v>45</v>
      </c>
      <c r="J122" s="19">
        <f>H122/1.5</f>
        <v>0</v>
      </c>
      <c r="K122" s="10"/>
    </row>
    <row r="123" spans="1:11" s="7" customFormat="1" x14ac:dyDescent="0.25">
      <c r="A123" s="21"/>
      <c r="B123" s="40"/>
      <c r="C123" s="41"/>
      <c r="D123" s="8"/>
      <c r="E123" s="8"/>
      <c r="F123" s="9"/>
      <c r="G123" s="9">
        <f>SUM(G112:G122)</f>
        <v>61</v>
      </c>
      <c r="H123" s="9">
        <f>SUM(H112:H122)</f>
        <v>570</v>
      </c>
      <c r="I123" s="9">
        <f t="shared" ref="I123:J123" si="61">SUM(I112:I122)</f>
        <v>61</v>
      </c>
      <c r="J123" s="9">
        <f t="shared" si="61"/>
        <v>400</v>
      </c>
      <c r="K123" s="12">
        <f>I123+J123</f>
        <v>461</v>
      </c>
    </row>
    <row r="124" spans="1:11" x14ac:dyDescent="0.25">
      <c r="A124" s="16">
        <v>11</v>
      </c>
      <c r="B124" s="36" t="s">
        <v>89</v>
      </c>
      <c r="C124" s="37" t="s">
        <v>90</v>
      </c>
      <c r="D124" s="17" t="s">
        <v>32</v>
      </c>
      <c r="E124" s="17" t="s">
        <v>7</v>
      </c>
      <c r="F124" s="18">
        <v>1</v>
      </c>
      <c r="G124" s="18">
        <v>0</v>
      </c>
      <c r="H124" s="18">
        <v>60</v>
      </c>
      <c r="I124" s="18">
        <f t="shared" ref="I124:I128" si="62">G124*1.1</f>
        <v>0</v>
      </c>
      <c r="J124" s="19">
        <f t="shared" ref="J124:J128" si="63">(H124/1.5)*1.1</f>
        <v>44</v>
      </c>
      <c r="K124" s="10"/>
    </row>
    <row r="125" spans="1:11" x14ac:dyDescent="0.25">
      <c r="A125" s="20"/>
      <c r="B125" s="38"/>
      <c r="C125" s="39"/>
      <c r="D125" s="17" t="s">
        <v>32</v>
      </c>
      <c r="E125" s="17" t="s">
        <v>7</v>
      </c>
      <c r="F125" s="18">
        <v>2</v>
      </c>
      <c r="G125" s="18">
        <v>0</v>
      </c>
      <c r="H125" s="18">
        <v>60</v>
      </c>
      <c r="I125" s="18">
        <f t="shared" si="62"/>
        <v>0</v>
      </c>
      <c r="J125" s="19">
        <f t="shared" si="63"/>
        <v>44</v>
      </c>
      <c r="K125" s="10"/>
    </row>
    <row r="126" spans="1:11" x14ac:dyDescent="0.25">
      <c r="A126" s="20"/>
      <c r="B126" s="38"/>
      <c r="C126" s="39"/>
      <c r="D126" s="17" t="s">
        <v>8</v>
      </c>
      <c r="E126" s="17" t="s">
        <v>7</v>
      </c>
      <c r="F126" s="18">
        <v>1</v>
      </c>
      <c r="G126" s="18">
        <v>0</v>
      </c>
      <c r="H126" s="18">
        <v>60</v>
      </c>
      <c r="I126" s="18">
        <f t="shared" si="62"/>
        <v>0</v>
      </c>
      <c r="J126" s="19">
        <f t="shared" si="63"/>
        <v>44</v>
      </c>
      <c r="K126" s="10"/>
    </row>
    <row r="127" spans="1:11" x14ac:dyDescent="0.25">
      <c r="A127" s="20"/>
      <c r="B127" s="38"/>
      <c r="C127" s="39"/>
      <c r="D127" s="17" t="s">
        <v>8</v>
      </c>
      <c r="E127" s="17" t="s">
        <v>7</v>
      </c>
      <c r="F127" s="18">
        <v>2</v>
      </c>
      <c r="G127" s="18">
        <v>0</v>
      </c>
      <c r="H127" s="18">
        <v>60</v>
      </c>
      <c r="I127" s="18">
        <f t="shared" si="62"/>
        <v>0</v>
      </c>
      <c r="J127" s="19">
        <f t="shared" si="63"/>
        <v>44</v>
      </c>
      <c r="K127" s="10"/>
    </row>
    <row r="128" spans="1:11" x14ac:dyDescent="0.25">
      <c r="A128" s="20"/>
      <c r="B128" s="38"/>
      <c r="C128" s="39"/>
      <c r="D128" s="17" t="s">
        <v>45</v>
      </c>
      <c r="E128" s="17" t="s">
        <v>7</v>
      </c>
      <c r="F128" s="18">
        <v>2</v>
      </c>
      <c r="G128" s="18">
        <v>0</v>
      </c>
      <c r="H128" s="18">
        <v>60</v>
      </c>
      <c r="I128" s="18">
        <f t="shared" si="62"/>
        <v>0</v>
      </c>
      <c r="J128" s="19">
        <f t="shared" si="63"/>
        <v>44</v>
      </c>
      <c r="K128" s="10"/>
    </row>
    <row r="129" spans="1:11" ht="33" x14ac:dyDescent="0.25">
      <c r="A129" s="20"/>
      <c r="B129" s="38"/>
      <c r="C129" s="39"/>
      <c r="D129" s="17" t="s">
        <v>53</v>
      </c>
      <c r="E129" s="17" t="s">
        <v>65</v>
      </c>
      <c r="F129" s="18"/>
      <c r="G129" s="18">
        <v>28</v>
      </c>
      <c r="H129" s="18">
        <v>47</v>
      </c>
      <c r="I129" s="18">
        <f t="shared" ref="I129:I132" si="64">G129</f>
        <v>28</v>
      </c>
      <c r="J129" s="19">
        <f t="shared" ref="J129:J131" si="65">H129/1.5</f>
        <v>31.333333333333332</v>
      </c>
      <c r="K129" s="10"/>
    </row>
    <row r="130" spans="1:11" ht="33" x14ac:dyDescent="0.25">
      <c r="A130" s="20"/>
      <c r="B130" s="38"/>
      <c r="C130" s="39"/>
      <c r="D130" s="17" t="s">
        <v>53</v>
      </c>
      <c r="E130" s="17" t="s">
        <v>66</v>
      </c>
      <c r="F130" s="18"/>
      <c r="G130" s="18">
        <v>28</v>
      </c>
      <c r="H130" s="18">
        <v>47</v>
      </c>
      <c r="I130" s="18">
        <f t="shared" si="64"/>
        <v>28</v>
      </c>
      <c r="J130" s="19">
        <f t="shared" si="65"/>
        <v>31.333333333333332</v>
      </c>
      <c r="K130" s="10"/>
    </row>
    <row r="131" spans="1:11" x14ac:dyDescent="0.25">
      <c r="A131" s="20"/>
      <c r="B131" s="38"/>
      <c r="C131" s="39"/>
      <c r="D131" s="17" t="s">
        <v>53</v>
      </c>
      <c r="E131" s="17" t="s">
        <v>14</v>
      </c>
      <c r="F131" s="18"/>
      <c r="G131" s="18">
        <v>16</v>
      </c>
      <c r="H131" s="18">
        <v>0</v>
      </c>
      <c r="I131" s="18">
        <f t="shared" si="64"/>
        <v>16</v>
      </c>
      <c r="J131" s="19">
        <f t="shared" si="65"/>
        <v>0</v>
      </c>
      <c r="K131" s="10"/>
    </row>
    <row r="132" spans="1:11" x14ac:dyDescent="0.25">
      <c r="A132" s="20"/>
      <c r="B132" s="38"/>
      <c r="C132" s="39"/>
      <c r="D132" s="17" t="s">
        <v>86</v>
      </c>
      <c r="E132" s="17" t="s">
        <v>14</v>
      </c>
      <c r="F132" s="18"/>
      <c r="G132" s="18">
        <v>16</v>
      </c>
      <c r="H132" s="18">
        <v>0</v>
      </c>
      <c r="I132" s="18">
        <f t="shared" si="64"/>
        <v>16</v>
      </c>
      <c r="J132" s="19">
        <f t="shared" ref="J132:J134" si="66">(H132/1.5)*1.1</f>
        <v>0</v>
      </c>
      <c r="K132" s="10"/>
    </row>
    <row r="133" spans="1:11" x14ac:dyDescent="0.25">
      <c r="A133" s="20"/>
      <c r="B133" s="38"/>
      <c r="C133" s="39"/>
      <c r="D133" s="17" t="s">
        <v>86</v>
      </c>
      <c r="E133" s="17" t="s">
        <v>35</v>
      </c>
      <c r="F133" s="18">
        <v>1</v>
      </c>
      <c r="G133" s="18">
        <v>0</v>
      </c>
      <c r="H133" s="18">
        <v>60</v>
      </c>
      <c r="I133" s="18">
        <f t="shared" ref="I133:I134" si="67">G133*1.1</f>
        <v>0</v>
      </c>
      <c r="J133" s="19">
        <f t="shared" si="66"/>
        <v>44</v>
      </c>
      <c r="K133" s="10"/>
    </row>
    <row r="134" spans="1:11" x14ac:dyDescent="0.25">
      <c r="A134" s="20"/>
      <c r="B134" s="38"/>
      <c r="C134" s="39"/>
      <c r="D134" s="17" t="s">
        <v>86</v>
      </c>
      <c r="E134" s="17" t="s">
        <v>35</v>
      </c>
      <c r="F134" s="18">
        <v>2</v>
      </c>
      <c r="G134" s="18">
        <v>0</v>
      </c>
      <c r="H134" s="18">
        <v>60</v>
      </c>
      <c r="I134" s="18">
        <f t="shared" si="67"/>
        <v>0</v>
      </c>
      <c r="J134" s="19">
        <f t="shared" si="66"/>
        <v>44</v>
      </c>
      <c r="K134" s="10"/>
    </row>
    <row r="135" spans="1:11" x14ac:dyDescent="0.25">
      <c r="A135" s="20"/>
      <c r="B135" s="38"/>
      <c r="C135" s="39"/>
      <c r="D135" s="17" t="s">
        <v>56</v>
      </c>
      <c r="E135" s="17" t="s">
        <v>80</v>
      </c>
      <c r="F135" s="18"/>
      <c r="G135" s="18">
        <v>0</v>
      </c>
      <c r="H135" s="18">
        <v>90</v>
      </c>
      <c r="I135" s="18">
        <f>G135</f>
        <v>0</v>
      </c>
      <c r="J135" s="19">
        <f>H135/1.5</f>
        <v>60</v>
      </c>
      <c r="K135" s="10"/>
    </row>
    <row r="136" spans="1:11" ht="33" x14ac:dyDescent="0.25">
      <c r="A136" s="20"/>
      <c r="B136" s="38"/>
      <c r="C136" s="39"/>
      <c r="D136" s="17" t="s">
        <v>87</v>
      </c>
      <c r="E136" s="17" t="s">
        <v>28</v>
      </c>
      <c r="F136" s="18">
        <v>1</v>
      </c>
      <c r="G136" s="18">
        <v>0</v>
      </c>
      <c r="H136" s="18">
        <v>60</v>
      </c>
      <c r="I136" s="18">
        <f t="shared" ref="I136:I139" si="68">G136*1.1</f>
        <v>0</v>
      </c>
      <c r="J136" s="19">
        <f t="shared" ref="J136:J139" si="69">(H136/1.5)*1.1</f>
        <v>44</v>
      </c>
      <c r="K136" s="10"/>
    </row>
    <row r="137" spans="1:11" ht="33" x14ac:dyDescent="0.25">
      <c r="A137" s="20"/>
      <c r="B137" s="38"/>
      <c r="C137" s="39"/>
      <c r="D137" s="17" t="s">
        <v>87</v>
      </c>
      <c r="E137" s="17" t="s">
        <v>28</v>
      </c>
      <c r="F137" s="18">
        <v>2</v>
      </c>
      <c r="G137" s="18">
        <v>0</v>
      </c>
      <c r="H137" s="18">
        <v>60</v>
      </c>
      <c r="I137" s="18">
        <f t="shared" si="68"/>
        <v>0</v>
      </c>
      <c r="J137" s="19">
        <f t="shared" si="69"/>
        <v>44</v>
      </c>
      <c r="K137" s="10"/>
    </row>
    <row r="138" spans="1:11" x14ac:dyDescent="0.25">
      <c r="A138" s="20"/>
      <c r="B138" s="38"/>
      <c r="C138" s="39"/>
      <c r="D138" s="17" t="s">
        <v>88</v>
      </c>
      <c r="E138" s="17" t="s">
        <v>28</v>
      </c>
      <c r="F138" s="18">
        <v>1</v>
      </c>
      <c r="G138" s="18">
        <v>0</v>
      </c>
      <c r="H138" s="18">
        <v>60</v>
      </c>
      <c r="I138" s="18">
        <f t="shared" si="68"/>
        <v>0</v>
      </c>
      <c r="J138" s="19">
        <f t="shared" si="69"/>
        <v>44</v>
      </c>
      <c r="K138" s="10"/>
    </row>
    <row r="139" spans="1:11" x14ac:dyDescent="0.25">
      <c r="A139" s="20"/>
      <c r="B139" s="38"/>
      <c r="C139" s="39"/>
      <c r="D139" s="17" t="s">
        <v>88</v>
      </c>
      <c r="E139" s="17" t="s">
        <v>28</v>
      </c>
      <c r="F139" s="18">
        <v>2</v>
      </c>
      <c r="G139" s="18">
        <v>0</v>
      </c>
      <c r="H139" s="18">
        <v>60</v>
      </c>
      <c r="I139" s="18">
        <f t="shared" si="68"/>
        <v>0</v>
      </c>
      <c r="J139" s="19">
        <f t="shared" si="69"/>
        <v>44</v>
      </c>
      <c r="K139" s="10"/>
    </row>
    <row r="140" spans="1:11" s="7" customFormat="1" x14ac:dyDescent="0.25">
      <c r="A140" s="21"/>
      <c r="B140" s="40"/>
      <c r="C140" s="41"/>
      <c r="D140" s="8"/>
      <c r="E140" s="8"/>
      <c r="F140" s="9"/>
      <c r="G140" s="9">
        <f>SUM(G124:G139)</f>
        <v>88</v>
      </c>
      <c r="H140" s="9">
        <f>SUM(H124:H139)</f>
        <v>844</v>
      </c>
      <c r="I140" s="9">
        <f t="shared" ref="I140:J140" si="70">SUM(I124:I139)</f>
        <v>88</v>
      </c>
      <c r="J140" s="9">
        <f t="shared" si="70"/>
        <v>606.66666666666674</v>
      </c>
      <c r="K140" s="12">
        <f>I140+J140</f>
        <v>694.66666666666674</v>
      </c>
    </row>
    <row r="141" spans="1:11" ht="33" x14ac:dyDescent="0.25">
      <c r="A141" s="16">
        <v>12</v>
      </c>
      <c r="B141" s="36" t="s">
        <v>95</v>
      </c>
      <c r="C141" s="37" t="s">
        <v>90</v>
      </c>
      <c r="D141" s="17" t="s">
        <v>91</v>
      </c>
      <c r="E141" s="17" t="s">
        <v>74</v>
      </c>
      <c r="F141" s="18"/>
      <c r="G141" s="18">
        <v>45</v>
      </c>
      <c r="H141" s="18">
        <v>0</v>
      </c>
      <c r="I141" s="18"/>
      <c r="J141" s="19"/>
      <c r="K141" s="10"/>
    </row>
    <row r="142" spans="1:11" x14ac:dyDescent="0.25">
      <c r="A142" s="20"/>
      <c r="B142" s="38"/>
      <c r="C142" s="39"/>
      <c r="D142" s="17" t="s">
        <v>45</v>
      </c>
      <c r="E142" s="17" t="s">
        <v>9</v>
      </c>
      <c r="F142" s="18">
        <v>1</v>
      </c>
      <c r="G142" s="18">
        <v>0</v>
      </c>
      <c r="H142" s="18">
        <v>60</v>
      </c>
      <c r="I142" s="18">
        <f t="shared" ref="I142:I144" si="71">G142*1.1</f>
        <v>0</v>
      </c>
      <c r="J142" s="19">
        <f t="shared" ref="J142:J144" si="72">(H142/1.5)*1.1</f>
        <v>44</v>
      </c>
      <c r="K142" s="10"/>
    </row>
    <row r="143" spans="1:11" x14ac:dyDescent="0.25">
      <c r="A143" s="20"/>
      <c r="B143" s="38"/>
      <c r="C143" s="39"/>
      <c r="D143" s="17" t="s">
        <v>45</v>
      </c>
      <c r="E143" s="17" t="s">
        <v>9</v>
      </c>
      <c r="F143" s="18">
        <v>2</v>
      </c>
      <c r="G143" s="18">
        <v>0</v>
      </c>
      <c r="H143" s="18">
        <v>60</v>
      </c>
      <c r="I143" s="18">
        <f t="shared" si="71"/>
        <v>0</v>
      </c>
      <c r="J143" s="19">
        <f t="shared" si="72"/>
        <v>44</v>
      </c>
      <c r="K143" s="10"/>
    </row>
    <row r="144" spans="1:11" x14ac:dyDescent="0.25">
      <c r="A144" s="20"/>
      <c r="B144" s="38"/>
      <c r="C144" s="39"/>
      <c r="D144" s="17" t="s">
        <v>33</v>
      </c>
      <c r="E144" s="17" t="s">
        <v>9</v>
      </c>
      <c r="F144" s="18">
        <v>2</v>
      </c>
      <c r="G144" s="18">
        <v>0</v>
      </c>
      <c r="H144" s="18">
        <v>60</v>
      </c>
      <c r="I144" s="18">
        <f t="shared" si="71"/>
        <v>0</v>
      </c>
      <c r="J144" s="19">
        <f t="shared" si="72"/>
        <v>44</v>
      </c>
      <c r="K144" s="10"/>
    </row>
    <row r="145" spans="1:11" x14ac:dyDescent="0.25">
      <c r="A145" s="20"/>
      <c r="B145" s="38"/>
      <c r="C145" s="39"/>
      <c r="D145" s="17" t="s">
        <v>11</v>
      </c>
      <c r="E145" s="17" t="s">
        <v>75</v>
      </c>
      <c r="F145" s="18"/>
      <c r="G145" s="18">
        <v>30</v>
      </c>
      <c r="H145" s="18">
        <v>0</v>
      </c>
      <c r="I145" s="18">
        <f t="shared" ref="I145:I146" si="73">G145</f>
        <v>30</v>
      </c>
      <c r="J145" s="19">
        <f t="shared" ref="J145:J146" si="74">H145/1.5</f>
        <v>0</v>
      </c>
      <c r="K145" s="10"/>
    </row>
    <row r="146" spans="1:11" x14ac:dyDescent="0.25">
      <c r="A146" s="20"/>
      <c r="B146" s="38"/>
      <c r="C146" s="39"/>
      <c r="D146" s="17" t="s">
        <v>11</v>
      </c>
      <c r="E146" s="17" t="s">
        <v>77</v>
      </c>
      <c r="F146" s="18"/>
      <c r="G146" s="18">
        <v>0</v>
      </c>
      <c r="H146" s="18">
        <v>60</v>
      </c>
      <c r="I146" s="18">
        <f t="shared" si="73"/>
        <v>0</v>
      </c>
      <c r="J146" s="19">
        <f t="shared" si="74"/>
        <v>40</v>
      </c>
      <c r="K146" s="10"/>
    </row>
    <row r="147" spans="1:11" ht="33" x14ac:dyDescent="0.25">
      <c r="A147" s="20"/>
      <c r="B147" s="38"/>
      <c r="C147" s="39"/>
      <c r="D147" s="17" t="s">
        <v>92</v>
      </c>
      <c r="E147" s="17" t="s">
        <v>93</v>
      </c>
      <c r="F147" s="18"/>
      <c r="G147" s="18">
        <v>30</v>
      </c>
      <c r="H147" s="18">
        <v>0</v>
      </c>
      <c r="I147" s="18"/>
      <c r="J147" s="19"/>
      <c r="K147" s="10"/>
    </row>
    <row r="148" spans="1:11" x14ac:dyDescent="0.25">
      <c r="A148" s="20"/>
      <c r="B148" s="38"/>
      <c r="C148" s="39"/>
      <c r="D148" s="17" t="s">
        <v>56</v>
      </c>
      <c r="E148" s="17" t="s">
        <v>14</v>
      </c>
      <c r="F148" s="18"/>
      <c r="G148" s="18">
        <v>16</v>
      </c>
      <c r="H148" s="18">
        <v>0</v>
      </c>
      <c r="I148" s="18">
        <f>G148</f>
        <v>16</v>
      </c>
      <c r="J148" s="19">
        <f t="shared" ref="J148:J151" si="75">H148/1.5</f>
        <v>0</v>
      </c>
      <c r="K148" s="10"/>
    </row>
    <row r="149" spans="1:11" x14ac:dyDescent="0.25">
      <c r="A149" s="20"/>
      <c r="B149" s="38"/>
      <c r="C149" s="39"/>
      <c r="D149" s="17" t="s">
        <v>48</v>
      </c>
      <c r="E149" s="17" t="s">
        <v>75</v>
      </c>
      <c r="F149" s="18"/>
      <c r="G149" s="18">
        <v>60</v>
      </c>
      <c r="H149" s="18">
        <v>0</v>
      </c>
      <c r="I149" s="18">
        <f t="shared" ref="I149:I151" si="76">G149</f>
        <v>60</v>
      </c>
      <c r="J149" s="19">
        <f t="shared" si="75"/>
        <v>0</v>
      </c>
      <c r="K149" s="10"/>
    </row>
    <row r="150" spans="1:11" x14ac:dyDescent="0.25">
      <c r="A150" s="20"/>
      <c r="B150" s="38"/>
      <c r="C150" s="39"/>
      <c r="D150" s="17" t="s">
        <v>48</v>
      </c>
      <c r="E150" s="17" t="s">
        <v>77</v>
      </c>
      <c r="F150" s="18">
        <v>1</v>
      </c>
      <c r="G150" s="18">
        <v>0</v>
      </c>
      <c r="H150" s="18">
        <v>90</v>
      </c>
      <c r="I150" s="18">
        <f t="shared" si="76"/>
        <v>0</v>
      </c>
      <c r="J150" s="19">
        <f t="shared" si="75"/>
        <v>60</v>
      </c>
      <c r="K150" s="10"/>
    </row>
    <row r="151" spans="1:11" x14ac:dyDescent="0.25">
      <c r="A151" s="20"/>
      <c r="B151" s="38"/>
      <c r="C151" s="39"/>
      <c r="D151" s="17" t="s">
        <v>48</v>
      </c>
      <c r="E151" s="17" t="s">
        <v>77</v>
      </c>
      <c r="F151" s="18">
        <v>2</v>
      </c>
      <c r="G151" s="18">
        <v>0</v>
      </c>
      <c r="H151" s="18">
        <v>90</v>
      </c>
      <c r="I151" s="18">
        <f t="shared" si="76"/>
        <v>0</v>
      </c>
      <c r="J151" s="19">
        <f t="shared" si="75"/>
        <v>60</v>
      </c>
      <c r="K151" s="10"/>
    </row>
    <row r="152" spans="1:11" ht="33" x14ac:dyDescent="0.25">
      <c r="A152" s="20"/>
      <c r="B152" s="38"/>
      <c r="C152" s="39"/>
      <c r="D152" s="17" t="s">
        <v>13</v>
      </c>
      <c r="E152" s="17" t="s">
        <v>28</v>
      </c>
      <c r="F152" s="18">
        <v>1</v>
      </c>
      <c r="G152" s="18">
        <v>0</v>
      </c>
      <c r="H152" s="18">
        <v>60</v>
      </c>
      <c r="I152" s="18">
        <f t="shared" ref="I152:I155" si="77">G152*1.1</f>
        <v>0</v>
      </c>
      <c r="J152" s="19">
        <f t="shared" ref="J152:J155" si="78">(H152/1.5)*1.1</f>
        <v>44</v>
      </c>
      <c r="K152" s="10"/>
    </row>
    <row r="153" spans="1:11" ht="33" x14ac:dyDescent="0.25">
      <c r="A153" s="20"/>
      <c r="B153" s="38"/>
      <c r="C153" s="39"/>
      <c r="D153" s="17" t="s">
        <v>13</v>
      </c>
      <c r="E153" s="17" t="s">
        <v>28</v>
      </c>
      <c r="F153" s="18">
        <v>2</v>
      </c>
      <c r="G153" s="18">
        <v>0</v>
      </c>
      <c r="H153" s="18">
        <v>60</v>
      </c>
      <c r="I153" s="18">
        <f t="shared" si="77"/>
        <v>0</v>
      </c>
      <c r="J153" s="19">
        <f t="shared" si="78"/>
        <v>44</v>
      </c>
      <c r="K153" s="10"/>
    </row>
    <row r="154" spans="1:11" x14ac:dyDescent="0.25">
      <c r="A154" s="20"/>
      <c r="B154" s="38"/>
      <c r="C154" s="39"/>
      <c r="D154" s="17" t="s">
        <v>94</v>
      </c>
      <c r="E154" s="17" t="s">
        <v>16</v>
      </c>
      <c r="F154" s="18"/>
      <c r="G154" s="18">
        <v>60</v>
      </c>
      <c r="H154" s="18">
        <v>0</v>
      </c>
      <c r="I154" s="18">
        <f t="shared" si="77"/>
        <v>66</v>
      </c>
      <c r="J154" s="19">
        <f t="shared" si="78"/>
        <v>0</v>
      </c>
      <c r="K154" s="10"/>
    </row>
    <row r="155" spans="1:11" x14ac:dyDescent="0.25">
      <c r="A155" s="20"/>
      <c r="B155" s="38"/>
      <c r="C155" s="39"/>
      <c r="D155" s="17" t="s">
        <v>94</v>
      </c>
      <c r="E155" s="17" t="s">
        <v>44</v>
      </c>
      <c r="F155" s="18"/>
      <c r="G155" s="18">
        <v>30</v>
      </c>
      <c r="H155" s="18">
        <v>0</v>
      </c>
      <c r="I155" s="18">
        <f t="shared" si="77"/>
        <v>33</v>
      </c>
      <c r="J155" s="19">
        <f t="shared" si="78"/>
        <v>0</v>
      </c>
      <c r="K155" s="10"/>
    </row>
    <row r="156" spans="1:11" s="7" customFormat="1" x14ac:dyDescent="0.25">
      <c r="A156" s="21"/>
      <c r="B156" s="40"/>
      <c r="C156" s="41"/>
      <c r="D156" s="8"/>
      <c r="E156" s="8"/>
      <c r="F156" s="9"/>
      <c r="G156" s="9">
        <f>SUM(G141:G155)</f>
        <v>271</v>
      </c>
      <c r="H156" s="9">
        <f>SUM(H141:H155)</f>
        <v>540</v>
      </c>
      <c r="I156" s="9">
        <f t="shared" ref="I156:J156" si="79">SUM(I141:I155)</f>
        <v>205</v>
      </c>
      <c r="J156" s="9">
        <f t="shared" si="79"/>
        <v>380</v>
      </c>
      <c r="K156" s="12">
        <f>I156+J156</f>
        <v>585</v>
      </c>
    </row>
    <row r="157" spans="1:11" x14ac:dyDescent="0.25">
      <c r="A157" s="16">
        <v>13</v>
      </c>
      <c r="B157" s="36" t="s">
        <v>97</v>
      </c>
      <c r="C157" s="37" t="s">
        <v>98</v>
      </c>
      <c r="D157" s="17" t="s">
        <v>32</v>
      </c>
      <c r="E157" s="17" t="s">
        <v>9</v>
      </c>
      <c r="F157" s="18">
        <v>1</v>
      </c>
      <c r="G157" s="18">
        <v>0</v>
      </c>
      <c r="H157" s="18">
        <v>60</v>
      </c>
      <c r="I157" s="18">
        <f t="shared" ref="I157:I159" si="80">G157*1.1</f>
        <v>0</v>
      </c>
      <c r="J157" s="19">
        <f t="shared" ref="J157:J159" si="81">(H157/1.5)*1.1</f>
        <v>44</v>
      </c>
      <c r="K157" s="10"/>
    </row>
    <row r="158" spans="1:11" x14ac:dyDescent="0.25">
      <c r="A158" s="20"/>
      <c r="B158" s="38"/>
      <c r="C158" s="39"/>
      <c r="D158" s="17" t="s">
        <v>8</v>
      </c>
      <c r="E158" s="17" t="s">
        <v>9</v>
      </c>
      <c r="F158" s="18">
        <v>2</v>
      </c>
      <c r="G158" s="18">
        <v>0</v>
      </c>
      <c r="H158" s="18">
        <v>60</v>
      </c>
      <c r="I158" s="18">
        <f t="shared" si="80"/>
        <v>0</v>
      </c>
      <c r="J158" s="19">
        <f t="shared" si="81"/>
        <v>44</v>
      </c>
      <c r="K158" s="10"/>
    </row>
    <row r="159" spans="1:11" x14ac:dyDescent="0.25">
      <c r="A159" s="20"/>
      <c r="B159" s="38"/>
      <c r="C159" s="39"/>
      <c r="D159" s="17" t="s">
        <v>10</v>
      </c>
      <c r="E159" s="17" t="s">
        <v>9</v>
      </c>
      <c r="F159" s="18">
        <v>2</v>
      </c>
      <c r="G159" s="18">
        <v>0</v>
      </c>
      <c r="H159" s="18">
        <v>60</v>
      </c>
      <c r="I159" s="18">
        <f t="shared" si="80"/>
        <v>0</v>
      </c>
      <c r="J159" s="19">
        <f t="shared" si="81"/>
        <v>44</v>
      </c>
      <c r="K159" s="10"/>
    </row>
    <row r="160" spans="1:11" x14ac:dyDescent="0.25">
      <c r="A160" s="20"/>
      <c r="B160" s="38"/>
      <c r="C160" s="39"/>
      <c r="D160" s="17" t="s">
        <v>48</v>
      </c>
      <c r="E160" s="17" t="s">
        <v>12</v>
      </c>
      <c r="F160" s="18"/>
      <c r="G160" s="18">
        <v>30</v>
      </c>
      <c r="H160" s="18">
        <v>0</v>
      </c>
      <c r="I160" s="18">
        <f t="shared" ref="I160:I162" si="82">G160</f>
        <v>30</v>
      </c>
      <c r="J160" s="19">
        <f t="shared" ref="J160:J162" si="83">H160/1.5</f>
        <v>0</v>
      </c>
      <c r="K160" s="10"/>
    </row>
    <row r="161" spans="1:11" x14ac:dyDescent="0.25">
      <c r="A161" s="20"/>
      <c r="B161" s="38"/>
      <c r="C161" s="39"/>
      <c r="D161" s="17" t="s">
        <v>48</v>
      </c>
      <c r="E161" s="17" t="s">
        <v>14</v>
      </c>
      <c r="F161" s="18"/>
      <c r="G161" s="18">
        <v>16</v>
      </c>
      <c r="H161" s="18">
        <v>0</v>
      </c>
      <c r="I161" s="18">
        <f>G161</f>
        <v>16</v>
      </c>
      <c r="J161" s="19">
        <f t="shared" si="83"/>
        <v>0</v>
      </c>
      <c r="K161" s="10"/>
    </row>
    <row r="162" spans="1:11" x14ac:dyDescent="0.25">
      <c r="A162" s="20"/>
      <c r="B162" s="38"/>
      <c r="C162" s="39"/>
      <c r="D162" s="17" t="s">
        <v>48</v>
      </c>
      <c r="E162" s="17" t="s">
        <v>77</v>
      </c>
      <c r="F162" s="18">
        <v>2</v>
      </c>
      <c r="G162" s="18">
        <v>0</v>
      </c>
      <c r="H162" s="18">
        <v>90</v>
      </c>
      <c r="I162" s="18">
        <f t="shared" si="82"/>
        <v>0</v>
      </c>
      <c r="J162" s="19">
        <f t="shared" si="83"/>
        <v>60</v>
      </c>
      <c r="K162" s="10"/>
    </row>
    <row r="163" spans="1:11" x14ac:dyDescent="0.25">
      <c r="A163" s="20"/>
      <c r="B163" s="38"/>
      <c r="C163" s="39"/>
      <c r="D163" s="17" t="s">
        <v>30</v>
      </c>
      <c r="E163" s="17" t="s">
        <v>16</v>
      </c>
      <c r="F163" s="18"/>
      <c r="G163" s="18">
        <v>60</v>
      </c>
      <c r="H163" s="18">
        <v>0</v>
      </c>
      <c r="I163" s="18">
        <f t="shared" ref="I163:I164" si="84">G163*1.1</f>
        <v>66</v>
      </c>
      <c r="J163" s="19">
        <f t="shared" ref="J163:J164" si="85">(H163/1.5)*1.1</f>
        <v>0</v>
      </c>
      <c r="K163" s="10"/>
    </row>
    <row r="164" spans="1:11" x14ac:dyDescent="0.25">
      <c r="A164" s="20"/>
      <c r="B164" s="38"/>
      <c r="C164" s="39"/>
      <c r="D164" s="17" t="s">
        <v>30</v>
      </c>
      <c r="E164" s="17" t="s">
        <v>44</v>
      </c>
      <c r="F164" s="18"/>
      <c r="G164" s="18">
        <v>30</v>
      </c>
      <c r="H164" s="18">
        <v>0</v>
      </c>
      <c r="I164" s="18">
        <f t="shared" si="84"/>
        <v>33</v>
      </c>
      <c r="J164" s="19">
        <f t="shared" si="85"/>
        <v>0</v>
      </c>
      <c r="K164" s="10"/>
    </row>
    <row r="165" spans="1:11" x14ac:dyDescent="0.25">
      <c r="A165" s="20"/>
      <c r="B165" s="38"/>
      <c r="C165" s="39"/>
      <c r="D165" s="17" t="s">
        <v>96</v>
      </c>
      <c r="E165" s="17" t="s">
        <v>16</v>
      </c>
      <c r="F165" s="18"/>
      <c r="G165" s="18">
        <v>45</v>
      </c>
      <c r="H165" s="18">
        <v>0</v>
      </c>
      <c r="I165" s="18">
        <f>G165</f>
        <v>45</v>
      </c>
      <c r="J165" s="19">
        <f>H165/1.5</f>
        <v>0</v>
      </c>
      <c r="K165" s="10"/>
    </row>
    <row r="166" spans="1:11" s="7" customFormat="1" x14ac:dyDescent="0.25">
      <c r="A166" s="21"/>
      <c r="B166" s="40"/>
      <c r="C166" s="41"/>
      <c r="D166" s="8"/>
      <c r="E166" s="8"/>
      <c r="F166" s="9"/>
      <c r="G166" s="9">
        <f>SUM(G157:G165)</f>
        <v>181</v>
      </c>
      <c r="H166" s="9">
        <f>SUM(H157:H165)</f>
        <v>270</v>
      </c>
      <c r="I166" s="9">
        <f t="shared" ref="I166:J166" si="86">SUM(I157:I165)</f>
        <v>190</v>
      </c>
      <c r="J166" s="9">
        <f t="shared" si="86"/>
        <v>192</v>
      </c>
      <c r="K166" s="12">
        <f>I166+J166</f>
        <v>382</v>
      </c>
    </row>
    <row r="167" spans="1:11" x14ac:dyDescent="0.25">
      <c r="A167" s="16">
        <v>14</v>
      </c>
      <c r="B167" s="36" t="s">
        <v>102</v>
      </c>
      <c r="C167" s="37" t="s">
        <v>103</v>
      </c>
      <c r="D167" s="17" t="s">
        <v>6</v>
      </c>
      <c r="E167" s="17" t="s">
        <v>39</v>
      </c>
      <c r="F167" s="18">
        <v>2</v>
      </c>
      <c r="G167" s="18">
        <v>0</v>
      </c>
      <c r="H167" s="18">
        <v>60</v>
      </c>
      <c r="I167" s="18">
        <f t="shared" ref="I167:I177" si="87">G167*1.1</f>
        <v>0</v>
      </c>
      <c r="J167" s="19">
        <f t="shared" ref="J167:J177" si="88">(H167/1.5)*1.1</f>
        <v>44</v>
      </c>
      <c r="K167" s="10"/>
    </row>
    <row r="168" spans="1:11" x14ac:dyDescent="0.25">
      <c r="A168" s="20"/>
      <c r="B168" s="38"/>
      <c r="C168" s="39"/>
      <c r="D168" s="17" t="s">
        <v>8</v>
      </c>
      <c r="E168" s="17" t="s">
        <v>39</v>
      </c>
      <c r="F168" s="18">
        <v>1</v>
      </c>
      <c r="G168" s="18">
        <v>0</v>
      </c>
      <c r="H168" s="18">
        <v>60</v>
      </c>
      <c r="I168" s="18">
        <f t="shared" si="87"/>
        <v>0</v>
      </c>
      <c r="J168" s="19">
        <f t="shared" si="88"/>
        <v>44</v>
      </c>
      <c r="K168" s="10"/>
    </row>
    <row r="169" spans="1:11" x14ac:dyDescent="0.25">
      <c r="A169" s="20"/>
      <c r="B169" s="38"/>
      <c r="C169" s="39"/>
      <c r="D169" s="17" t="s">
        <v>99</v>
      </c>
      <c r="E169" s="17" t="s">
        <v>14</v>
      </c>
      <c r="F169" s="18"/>
      <c r="G169" s="18">
        <v>16</v>
      </c>
      <c r="H169" s="18">
        <v>0</v>
      </c>
      <c r="I169" s="18">
        <f>G169</f>
        <v>16</v>
      </c>
      <c r="J169" s="19">
        <f t="shared" si="88"/>
        <v>0</v>
      </c>
      <c r="K169" s="10"/>
    </row>
    <row r="170" spans="1:11" x14ac:dyDescent="0.25">
      <c r="A170" s="20"/>
      <c r="B170" s="38"/>
      <c r="C170" s="39"/>
      <c r="D170" s="17" t="s">
        <v>99</v>
      </c>
      <c r="E170" s="17" t="s">
        <v>35</v>
      </c>
      <c r="F170" s="18">
        <v>1</v>
      </c>
      <c r="G170" s="18">
        <v>0</v>
      </c>
      <c r="H170" s="18">
        <v>60</v>
      </c>
      <c r="I170" s="18">
        <f t="shared" si="87"/>
        <v>0</v>
      </c>
      <c r="J170" s="19">
        <f t="shared" si="88"/>
        <v>44</v>
      </c>
      <c r="K170" s="10"/>
    </row>
    <row r="171" spans="1:11" x14ac:dyDescent="0.25">
      <c r="A171" s="20"/>
      <c r="B171" s="38"/>
      <c r="C171" s="39"/>
      <c r="D171" s="17" t="s">
        <v>99</v>
      </c>
      <c r="E171" s="17" t="s">
        <v>35</v>
      </c>
      <c r="F171" s="18">
        <v>2</v>
      </c>
      <c r="G171" s="18">
        <v>0</v>
      </c>
      <c r="H171" s="18">
        <v>60</v>
      </c>
      <c r="I171" s="18">
        <f t="shared" si="87"/>
        <v>0</v>
      </c>
      <c r="J171" s="19">
        <f t="shared" si="88"/>
        <v>44</v>
      </c>
      <c r="K171" s="10"/>
    </row>
    <row r="172" spans="1:11" x14ac:dyDescent="0.25">
      <c r="A172" s="20"/>
      <c r="B172" s="38"/>
      <c r="C172" s="39"/>
      <c r="D172" s="17" t="s">
        <v>67</v>
      </c>
      <c r="E172" s="17" t="s">
        <v>14</v>
      </c>
      <c r="F172" s="18"/>
      <c r="G172" s="18">
        <v>16</v>
      </c>
      <c r="H172" s="18">
        <v>0</v>
      </c>
      <c r="I172" s="18">
        <f>G172</f>
        <v>16</v>
      </c>
      <c r="J172" s="19">
        <f t="shared" si="88"/>
        <v>0</v>
      </c>
      <c r="K172" s="10"/>
    </row>
    <row r="173" spans="1:11" x14ac:dyDescent="0.25">
      <c r="A173" s="20"/>
      <c r="B173" s="38"/>
      <c r="C173" s="39"/>
      <c r="D173" s="17" t="s">
        <v>67</v>
      </c>
      <c r="E173" s="17" t="s">
        <v>35</v>
      </c>
      <c r="F173" s="18">
        <v>1</v>
      </c>
      <c r="G173" s="18">
        <v>0</v>
      </c>
      <c r="H173" s="18">
        <v>60</v>
      </c>
      <c r="I173" s="18">
        <f t="shared" si="87"/>
        <v>0</v>
      </c>
      <c r="J173" s="19">
        <f t="shared" si="88"/>
        <v>44</v>
      </c>
      <c r="K173" s="10"/>
    </row>
    <row r="174" spans="1:11" x14ac:dyDescent="0.25">
      <c r="A174" s="20"/>
      <c r="B174" s="38"/>
      <c r="C174" s="39"/>
      <c r="D174" s="17" t="s">
        <v>26</v>
      </c>
      <c r="E174" s="17" t="s">
        <v>35</v>
      </c>
      <c r="F174" s="18">
        <v>1</v>
      </c>
      <c r="G174" s="18">
        <v>0</v>
      </c>
      <c r="H174" s="18">
        <v>60</v>
      </c>
      <c r="I174" s="18">
        <f t="shared" si="87"/>
        <v>0</v>
      </c>
      <c r="J174" s="19">
        <f t="shared" si="88"/>
        <v>44</v>
      </c>
      <c r="K174" s="10"/>
    </row>
    <row r="175" spans="1:11" x14ac:dyDescent="0.25">
      <c r="A175" s="20"/>
      <c r="B175" s="38"/>
      <c r="C175" s="39"/>
      <c r="D175" s="17" t="s">
        <v>26</v>
      </c>
      <c r="E175" s="17" t="s">
        <v>35</v>
      </c>
      <c r="F175" s="18">
        <v>2</v>
      </c>
      <c r="G175" s="18">
        <v>0</v>
      </c>
      <c r="H175" s="18">
        <v>60</v>
      </c>
      <c r="I175" s="18">
        <f t="shared" si="87"/>
        <v>0</v>
      </c>
      <c r="J175" s="19">
        <f t="shared" si="88"/>
        <v>44</v>
      </c>
      <c r="K175" s="10"/>
    </row>
    <row r="176" spans="1:11" x14ac:dyDescent="0.25">
      <c r="A176" s="20"/>
      <c r="B176" s="38"/>
      <c r="C176" s="39"/>
      <c r="D176" s="17" t="s">
        <v>34</v>
      </c>
      <c r="E176" s="17" t="s">
        <v>35</v>
      </c>
      <c r="F176" s="18">
        <v>1</v>
      </c>
      <c r="G176" s="18">
        <v>0</v>
      </c>
      <c r="H176" s="18">
        <v>60</v>
      </c>
      <c r="I176" s="18">
        <f t="shared" si="87"/>
        <v>0</v>
      </c>
      <c r="J176" s="19">
        <f t="shared" si="88"/>
        <v>44</v>
      </c>
      <c r="K176" s="10"/>
    </row>
    <row r="177" spans="1:11" x14ac:dyDescent="0.25">
      <c r="A177" s="20"/>
      <c r="B177" s="38"/>
      <c r="C177" s="39"/>
      <c r="D177" s="17" t="s">
        <v>34</v>
      </c>
      <c r="E177" s="17" t="s">
        <v>35</v>
      </c>
      <c r="F177" s="18">
        <v>2</v>
      </c>
      <c r="G177" s="18">
        <v>0</v>
      </c>
      <c r="H177" s="18">
        <v>60</v>
      </c>
      <c r="I177" s="18">
        <f t="shared" si="87"/>
        <v>0</v>
      </c>
      <c r="J177" s="19">
        <f t="shared" si="88"/>
        <v>44</v>
      </c>
      <c r="K177" s="10"/>
    </row>
    <row r="178" spans="1:11" x14ac:dyDescent="0.25">
      <c r="A178" s="20"/>
      <c r="B178" s="38"/>
      <c r="C178" s="39"/>
      <c r="D178" s="17" t="s">
        <v>48</v>
      </c>
      <c r="E178" s="17" t="s">
        <v>80</v>
      </c>
      <c r="F178" s="18">
        <v>1</v>
      </c>
      <c r="G178" s="18">
        <v>0</v>
      </c>
      <c r="H178" s="18">
        <v>90</v>
      </c>
      <c r="I178" s="18">
        <f>G178</f>
        <v>0</v>
      </c>
      <c r="J178" s="19">
        <f>H178/1.5</f>
        <v>60</v>
      </c>
      <c r="K178" s="10"/>
    </row>
    <row r="179" spans="1:11" x14ac:dyDescent="0.25">
      <c r="A179" s="20"/>
      <c r="B179" s="38"/>
      <c r="C179" s="39"/>
      <c r="D179" s="17" t="s">
        <v>100</v>
      </c>
      <c r="E179" s="17" t="s">
        <v>16</v>
      </c>
      <c r="F179" s="18"/>
      <c r="G179" s="18">
        <v>60</v>
      </c>
      <c r="H179" s="18">
        <v>0</v>
      </c>
      <c r="I179" s="18">
        <f>G179*1.1</f>
        <v>66</v>
      </c>
      <c r="J179" s="19">
        <f>(H179/1.5)*1.1</f>
        <v>0</v>
      </c>
      <c r="K179" s="10"/>
    </row>
    <row r="180" spans="1:11" x14ac:dyDescent="0.25">
      <c r="A180" s="20"/>
      <c r="B180" s="38"/>
      <c r="C180" s="39"/>
      <c r="D180" s="17" t="s">
        <v>101</v>
      </c>
      <c r="E180" s="17" t="s">
        <v>16</v>
      </c>
      <c r="F180" s="18"/>
      <c r="G180" s="18">
        <v>45</v>
      </c>
      <c r="H180" s="18">
        <v>0</v>
      </c>
      <c r="I180" s="18">
        <f>G180</f>
        <v>45</v>
      </c>
      <c r="J180" s="19">
        <f>H180/1.5</f>
        <v>0</v>
      </c>
      <c r="K180" s="10"/>
    </row>
    <row r="181" spans="1:11" s="7" customFormat="1" x14ac:dyDescent="0.25">
      <c r="A181" s="21"/>
      <c r="B181" s="40"/>
      <c r="C181" s="41"/>
      <c r="D181" s="8"/>
      <c r="E181" s="8"/>
      <c r="F181" s="9"/>
      <c r="G181" s="9">
        <f>SUM(G167:G180)</f>
        <v>137</v>
      </c>
      <c r="H181" s="9">
        <f>SUM(H167:H180)</f>
        <v>630</v>
      </c>
      <c r="I181" s="9">
        <f t="shared" ref="I181:J181" si="89">SUM(I167:I180)</f>
        <v>143</v>
      </c>
      <c r="J181" s="9">
        <f t="shared" si="89"/>
        <v>456</v>
      </c>
      <c r="K181" s="12">
        <f>I181+J181</f>
        <v>599</v>
      </c>
    </row>
    <row r="182" spans="1:11" x14ac:dyDescent="0.25">
      <c r="A182" s="16">
        <v>15</v>
      </c>
      <c r="B182" s="36" t="s">
        <v>109</v>
      </c>
      <c r="C182" s="37" t="s">
        <v>110</v>
      </c>
      <c r="D182" s="17" t="s">
        <v>45</v>
      </c>
      <c r="E182" s="17" t="s">
        <v>20</v>
      </c>
      <c r="F182" s="18"/>
      <c r="G182" s="18">
        <v>60</v>
      </c>
      <c r="H182" s="18">
        <v>0</v>
      </c>
      <c r="I182" s="18">
        <f t="shared" ref="I182:I186" si="90">G182*1.1</f>
        <v>66</v>
      </c>
      <c r="J182" s="19">
        <f t="shared" ref="J182:J186" si="91">(H182/1.5)*1.1</f>
        <v>0</v>
      </c>
      <c r="K182" s="10"/>
    </row>
    <row r="183" spans="1:11" x14ac:dyDescent="0.25">
      <c r="A183" s="20"/>
      <c r="B183" s="38"/>
      <c r="C183" s="39"/>
      <c r="D183" s="17" t="s">
        <v>45</v>
      </c>
      <c r="E183" s="17" t="s">
        <v>21</v>
      </c>
      <c r="F183" s="18"/>
      <c r="G183" s="18">
        <v>30</v>
      </c>
      <c r="H183" s="18">
        <v>0</v>
      </c>
      <c r="I183" s="18">
        <f t="shared" si="90"/>
        <v>33</v>
      </c>
      <c r="J183" s="19">
        <f t="shared" si="91"/>
        <v>0</v>
      </c>
      <c r="K183" s="10"/>
    </row>
    <row r="184" spans="1:11" x14ac:dyDescent="0.25">
      <c r="A184" s="20"/>
      <c r="B184" s="38"/>
      <c r="C184" s="39"/>
      <c r="D184" s="17" t="s">
        <v>45</v>
      </c>
      <c r="E184" s="17" t="s">
        <v>14</v>
      </c>
      <c r="F184" s="18"/>
      <c r="G184" s="18">
        <v>16</v>
      </c>
      <c r="H184" s="18">
        <v>0</v>
      </c>
      <c r="I184" s="18">
        <f>G184</f>
        <v>16</v>
      </c>
      <c r="J184" s="19">
        <f t="shared" si="91"/>
        <v>0</v>
      </c>
      <c r="K184" s="10"/>
    </row>
    <row r="185" spans="1:11" x14ac:dyDescent="0.25">
      <c r="A185" s="20"/>
      <c r="B185" s="38"/>
      <c r="C185" s="39"/>
      <c r="D185" s="17" t="s">
        <v>45</v>
      </c>
      <c r="E185" s="17" t="s">
        <v>39</v>
      </c>
      <c r="F185" s="18">
        <v>2</v>
      </c>
      <c r="G185" s="18">
        <v>0</v>
      </c>
      <c r="H185" s="18">
        <v>60</v>
      </c>
      <c r="I185" s="18">
        <f t="shared" si="90"/>
        <v>0</v>
      </c>
      <c r="J185" s="19">
        <f t="shared" si="91"/>
        <v>44</v>
      </c>
      <c r="K185" s="10"/>
    </row>
    <row r="186" spans="1:11" x14ac:dyDescent="0.25">
      <c r="A186" s="20"/>
      <c r="B186" s="38"/>
      <c r="C186" s="39"/>
      <c r="D186" s="17" t="s">
        <v>45</v>
      </c>
      <c r="E186" s="17" t="s">
        <v>7</v>
      </c>
      <c r="F186" s="18">
        <v>1</v>
      </c>
      <c r="G186" s="18">
        <v>0</v>
      </c>
      <c r="H186" s="18">
        <v>60</v>
      </c>
      <c r="I186" s="18">
        <f t="shared" si="90"/>
        <v>0</v>
      </c>
      <c r="J186" s="19">
        <f t="shared" si="91"/>
        <v>44</v>
      </c>
      <c r="K186" s="10"/>
    </row>
    <row r="187" spans="1:11" ht="33" x14ac:dyDescent="0.25">
      <c r="A187" s="20"/>
      <c r="B187" s="38"/>
      <c r="C187" s="39"/>
      <c r="D187" s="17" t="s">
        <v>73</v>
      </c>
      <c r="E187" s="17" t="s">
        <v>104</v>
      </c>
      <c r="F187" s="18"/>
      <c r="G187" s="18">
        <v>30</v>
      </c>
      <c r="H187" s="18">
        <v>0</v>
      </c>
      <c r="I187" s="18"/>
      <c r="J187" s="19"/>
      <c r="K187" s="10"/>
    </row>
    <row r="188" spans="1:11" ht="33" x14ac:dyDescent="0.25">
      <c r="A188" s="20"/>
      <c r="B188" s="38"/>
      <c r="C188" s="39"/>
      <c r="D188" s="17" t="s">
        <v>73</v>
      </c>
      <c r="E188" s="17" t="s">
        <v>20</v>
      </c>
      <c r="F188" s="18"/>
      <c r="G188" s="18">
        <v>30</v>
      </c>
      <c r="H188" s="18">
        <v>0</v>
      </c>
      <c r="I188" s="18"/>
      <c r="J188" s="19"/>
      <c r="K188" s="10"/>
    </row>
    <row r="189" spans="1:11" ht="49.5" x14ac:dyDescent="0.25">
      <c r="A189" s="20"/>
      <c r="B189" s="38"/>
      <c r="C189" s="39"/>
      <c r="D189" s="17" t="s">
        <v>64</v>
      </c>
      <c r="E189" s="17" t="s">
        <v>54</v>
      </c>
      <c r="F189" s="18"/>
      <c r="G189" s="18">
        <v>23</v>
      </c>
      <c r="H189" s="18">
        <v>37</v>
      </c>
      <c r="I189" s="18">
        <f t="shared" ref="I189:I192" si="92">G189</f>
        <v>23</v>
      </c>
      <c r="J189" s="19">
        <f t="shared" ref="J189:J192" si="93">H189/1.5</f>
        <v>24.666666666666668</v>
      </c>
      <c r="K189" s="10"/>
    </row>
    <row r="190" spans="1:11" x14ac:dyDescent="0.25">
      <c r="A190" s="20"/>
      <c r="B190" s="38"/>
      <c r="C190" s="39"/>
      <c r="D190" s="17" t="s">
        <v>105</v>
      </c>
      <c r="E190" s="17" t="s">
        <v>106</v>
      </c>
      <c r="F190" s="18"/>
      <c r="G190" s="18">
        <v>17</v>
      </c>
      <c r="H190" s="18">
        <v>43</v>
      </c>
      <c r="I190" s="18">
        <f t="shared" si="92"/>
        <v>17</v>
      </c>
      <c r="J190" s="19">
        <f t="shared" si="93"/>
        <v>28.666666666666668</v>
      </c>
      <c r="K190" s="10"/>
    </row>
    <row r="191" spans="1:11" x14ac:dyDescent="0.25">
      <c r="A191" s="20"/>
      <c r="B191" s="38"/>
      <c r="C191" s="39"/>
      <c r="D191" s="17" t="s">
        <v>107</v>
      </c>
      <c r="E191" s="17" t="s">
        <v>106</v>
      </c>
      <c r="F191" s="18"/>
      <c r="G191" s="18">
        <v>17</v>
      </c>
      <c r="H191" s="18">
        <v>43</v>
      </c>
      <c r="I191" s="18">
        <f t="shared" si="92"/>
        <v>17</v>
      </c>
      <c r="J191" s="19">
        <f t="shared" si="93"/>
        <v>28.666666666666668</v>
      </c>
      <c r="K191" s="10"/>
    </row>
    <row r="192" spans="1:11" x14ac:dyDescent="0.25">
      <c r="A192" s="20"/>
      <c r="B192" s="38"/>
      <c r="C192" s="39"/>
      <c r="D192" s="17" t="s">
        <v>48</v>
      </c>
      <c r="E192" s="17" t="s">
        <v>43</v>
      </c>
      <c r="F192" s="18">
        <v>2</v>
      </c>
      <c r="G192" s="18">
        <v>0</v>
      </c>
      <c r="H192" s="18">
        <v>90</v>
      </c>
      <c r="I192" s="18">
        <f t="shared" si="92"/>
        <v>0</v>
      </c>
      <c r="J192" s="19">
        <f t="shared" si="93"/>
        <v>60</v>
      </c>
      <c r="K192" s="10"/>
    </row>
    <row r="193" spans="1:11" x14ac:dyDescent="0.25">
      <c r="A193" s="20"/>
      <c r="B193" s="38"/>
      <c r="C193" s="39"/>
      <c r="D193" s="17" t="s">
        <v>108</v>
      </c>
      <c r="E193" s="17" t="s">
        <v>28</v>
      </c>
      <c r="F193" s="18">
        <v>1</v>
      </c>
      <c r="G193" s="18">
        <v>0</v>
      </c>
      <c r="H193" s="18">
        <v>60</v>
      </c>
      <c r="I193" s="18">
        <f t="shared" ref="I193:I194" si="94">G193*1.1</f>
        <v>0</v>
      </c>
      <c r="J193" s="19">
        <f t="shared" ref="J193:J194" si="95">(H193/1.5)*1.1</f>
        <v>44</v>
      </c>
      <c r="K193" s="10"/>
    </row>
    <row r="194" spans="1:11" x14ac:dyDescent="0.25">
      <c r="A194" s="20"/>
      <c r="B194" s="38"/>
      <c r="C194" s="39"/>
      <c r="D194" s="17" t="s">
        <v>108</v>
      </c>
      <c r="E194" s="17" t="s">
        <v>28</v>
      </c>
      <c r="F194" s="18">
        <v>2</v>
      </c>
      <c r="G194" s="18">
        <v>0</v>
      </c>
      <c r="H194" s="18">
        <v>60</v>
      </c>
      <c r="I194" s="18">
        <f t="shared" si="94"/>
        <v>0</v>
      </c>
      <c r="J194" s="19">
        <f t="shared" si="95"/>
        <v>44</v>
      </c>
      <c r="K194" s="10"/>
    </row>
    <row r="195" spans="1:11" s="7" customFormat="1" x14ac:dyDescent="0.25">
      <c r="A195" s="21"/>
      <c r="B195" s="40"/>
      <c r="C195" s="41"/>
      <c r="D195" s="8"/>
      <c r="E195" s="8"/>
      <c r="F195" s="9"/>
      <c r="G195" s="9">
        <f>SUM(G182:G194)</f>
        <v>223</v>
      </c>
      <c r="H195" s="9">
        <f>SUM(H182:H194)</f>
        <v>453</v>
      </c>
      <c r="I195" s="9">
        <f t="shared" ref="I195:J195" si="96">SUM(I182:I194)</f>
        <v>172</v>
      </c>
      <c r="J195" s="9">
        <f t="shared" si="96"/>
        <v>318</v>
      </c>
      <c r="K195" s="12">
        <f>I195+J195</f>
        <v>490</v>
      </c>
    </row>
    <row r="196" spans="1:11" x14ac:dyDescent="0.25">
      <c r="A196" s="16">
        <v>16</v>
      </c>
      <c r="B196" s="36" t="s">
        <v>115</v>
      </c>
      <c r="C196" s="37" t="s">
        <v>116</v>
      </c>
      <c r="D196" s="17" t="s">
        <v>6</v>
      </c>
      <c r="E196" s="17" t="s">
        <v>39</v>
      </c>
      <c r="F196" s="18">
        <v>1</v>
      </c>
      <c r="G196" s="18">
        <v>0</v>
      </c>
      <c r="H196" s="18">
        <v>60</v>
      </c>
      <c r="I196" s="18">
        <f>G196*1.1</f>
        <v>0</v>
      </c>
      <c r="J196" s="19">
        <f>(H196/1.5)*1.1</f>
        <v>44</v>
      </c>
      <c r="K196" s="10"/>
    </row>
    <row r="197" spans="1:11" x14ac:dyDescent="0.25">
      <c r="A197" s="20"/>
      <c r="B197" s="38"/>
      <c r="C197" s="39"/>
      <c r="D197" s="17" t="s">
        <v>22</v>
      </c>
      <c r="E197" s="17" t="s">
        <v>111</v>
      </c>
      <c r="F197" s="18"/>
      <c r="G197" s="18">
        <v>30</v>
      </c>
      <c r="H197" s="18">
        <v>0</v>
      </c>
      <c r="I197" s="18">
        <f t="shared" ref="I197:I203" si="97">G197</f>
        <v>30</v>
      </c>
      <c r="J197" s="19">
        <f t="shared" ref="J197:J202" si="98">H197/1.5</f>
        <v>0</v>
      </c>
      <c r="K197" s="10"/>
    </row>
    <row r="198" spans="1:11" ht="33" x14ac:dyDescent="0.25">
      <c r="A198" s="20"/>
      <c r="B198" s="38"/>
      <c r="C198" s="39"/>
      <c r="D198" s="17" t="s">
        <v>53</v>
      </c>
      <c r="E198" s="17" t="s">
        <v>112</v>
      </c>
      <c r="F198" s="18"/>
      <c r="G198" s="18">
        <v>30</v>
      </c>
      <c r="H198" s="18">
        <v>0</v>
      </c>
      <c r="I198" s="18">
        <f t="shared" si="97"/>
        <v>30</v>
      </c>
      <c r="J198" s="19">
        <f t="shared" si="98"/>
        <v>0</v>
      </c>
      <c r="K198" s="10"/>
    </row>
    <row r="199" spans="1:11" x14ac:dyDescent="0.25">
      <c r="A199" s="20"/>
      <c r="B199" s="38"/>
      <c r="C199" s="39"/>
      <c r="D199" s="17" t="s">
        <v>53</v>
      </c>
      <c r="E199" s="17" t="s">
        <v>113</v>
      </c>
      <c r="F199" s="18"/>
      <c r="G199" s="18">
        <v>30</v>
      </c>
      <c r="H199" s="18">
        <v>0</v>
      </c>
      <c r="I199" s="18">
        <f t="shared" si="97"/>
        <v>30</v>
      </c>
      <c r="J199" s="19">
        <f t="shared" si="98"/>
        <v>0</v>
      </c>
      <c r="K199" s="10"/>
    </row>
    <row r="200" spans="1:11" ht="33" x14ac:dyDescent="0.25">
      <c r="A200" s="20"/>
      <c r="B200" s="38"/>
      <c r="C200" s="39"/>
      <c r="D200" s="17" t="s">
        <v>64</v>
      </c>
      <c r="E200" s="17" t="s">
        <v>112</v>
      </c>
      <c r="F200" s="18"/>
      <c r="G200" s="18">
        <v>30</v>
      </c>
      <c r="H200" s="18">
        <v>0</v>
      </c>
      <c r="I200" s="18">
        <f t="shared" si="97"/>
        <v>30</v>
      </c>
      <c r="J200" s="19">
        <f t="shared" si="98"/>
        <v>0</v>
      </c>
      <c r="K200" s="10"/>
    </row>
    <row r="201" spans="1:11" x14ac:dyDescent="0.25">
      <c r="A201" s="20"/>
      <c r="B201" s="38"/>
      <c r="C201" s="39"/>
      <c r="D201" s="17" t="s">
        <v>64</v>
      </c>
      <c r="E201" s="17" t="s">
        <v>113</v>
      </c>
      <c r="F201" s="18"/>
      <c r="G201" s="18">
        <v>30</v>
      </c>
      <c r="H201" s="18">
        <v>0</v>
      </c>
      <c r="I201" s="18">
        <f t="shared" si="97"/>
        <v>30</v>
      </c>
      <c r="J201" s="19">
        <f t="shared" si="98"/>
        <v>0</v>
      </c>
      <c r="K201" s="10"/>
    </row>
    <row r="202" spans="1:11" x14ac:dyDescent="0.25">
      <c r="A202" s="20"/>
      <c r="B202" s="38"/>
      <c r="C202" s="39"/>
      <c r="D202" s="17" t="s">
        <v>64</v>
      </c>
      <c r="E202" s="17" t="s">
        <v>14</v>
      </c>
      <c r="F202" s="18"/>
      <c r="G202" s="18">
        <v>16</v>
      </c>
      <c r="H202" s="18">
        <v>0</v>
      </c>
      <c r="I202" s="18">
        <f t="shared" si="97"/>
        <v>16</v>
      </c>
      <c r="J202" s="19">
        <f t="shared" si="98"/>
        <v>0</v>
      </c>
      <c r="K202" s="10"/>
    </row>
    <row r="203" spans="1:11" x14ac:dyDescent="0.25">
      <c r="A203" s="20"/>
      <c r="B203" s="38"/>
      <c r="C203" s="39"/>
      <c r="D203" s="17" t="s">
        <v>81</v>
      </c>
      <c r="E203" s="17" t="s">
        <v>14</v>
      </c>
      <c r="F203" s="18"/>
      <c r="G203" s="18">
        <v>16</v>
      </c>
      <c r="H203" s="18">
        <v>0</v>
      </c>
      <c r="I203" s="18">
        <f t="shared" si="97"/>
        <v>16</v>
      </c>
      <c r="J203" s="19">
        <f t="shared" ref="J203:J212" si="99">(H203/1.5)*1.1</f>
        <v>0</v>
      </c>
      <c r="K203" s="10"/>
    </row>
    <row r="204" spans="1:11" x14ac:dyDescent="0.25">
      <c r="A204" s="20"/>
      <c r="B204" s="38"/>
      <c r="C204" s="39"/>
      <c r="D204" s="17" t="s">
        <v>81</v>
      </c>
      <c r="E204" s="17" t="s">
        <v>35</v>
      </c>
      <c r="F204" s="18">
        <v>1</v>
      </c>
      <c r="G204" s="18">
        <v>0</v>
      </c>
      <c r="H204" s="18">
        <v>60</v>
      </c>
      <c r="I204" s="18">
        <f t="shared" ref="I204:I212" si="100">G204*1.1</f>
        <v>0</v>
      </c>
      <c r="J204" s="19">
        <f t="shared" si="99"/>
        <v>44</v>
      </c>
      <c r="K204" s="10"/>
    </row>
    <row r="205" spans="1:11" x14ac:dyDescent="0.25">
      <c r="A205" s="20"/>
      <c r="B205" s="38"/>
      <c r="C205" s="39"/>
      <c r="D205" s="17" t="s">
        <v>47</v>
      </c>
      <c r="E205" s="17" t="s">
        <v>35</v>
      </c>
      <c r="F205" s="18">
        <v>2</v>
      </c>
      <c r="G205" s="18">
        <v>0</v>
      </c>
      <c r="H205" s="18">
        <v>60</v>
      </c>
      <c r="I205" s="18">
        <f t="shared" si="100"/>
        <v>0</v>
      </c>
      <c r="J205" s="19">
        <f t="shared" si="99"/>
        <v>44</v>
      </c>
      <c r="K205" s="10"/>
    </row>
    <row r="206" spans="1:11" x14ac:dyDescent="0.25">
      <c r="A206" s="20"/>
      <c r="B206" s="38"/>
      <c r="C206" s="39"/>
      <c r="D206" s="17" t="s">
        <v>59</v>
      </c>
      <c r="E206" s="17" t="s">
        <v>35</v>
      </c>
      <c r="F206" s="18">
        <v>2</v>
      </c>
      <c r="G206" s="18">
        <v>0</v>
      </c>
      <c r="H206" s="18">
        <v>60</v>
      </c>
      <c r="I206" s="18">
        <f t="shared" si="100"/>
        <v>0</v>
      </c>
      <c r="J206" s="19">
        <f t="shared" si="99"/>
        <v>44</v>
      </c>
      <c r="K206" s="10"/>
    </row>
    <row r="207" spans="1:11" ht="33" x14ac:dyDescent="0.25">
      <c r="A207" s="20"/>
      <c r="B207" s="38"/>
      <c r="C207" s="39"/>
      <c r="D207" s="17" t="s">
        <v>49</v>
      </c>
      <c r="E207" s="17" t="s">
        <v>28</v>
      </c>
      <c r="F207" s="18">
        <v>1</v>
      </c>
      <c r="G207" s="18">
        <v>0</v>
      </c>
      <c r="H207" s="18">
        <v>60</v>
      </c>
      <c r="I207" s="18">
        <f t="shared" si="100"/>
        <v>0</v>
      </c>
      <c r="J207" s="19">
        <f t="shared" si="99"/>
        <v>44</v>
      </c>
      <c r="K207" s="10"/>
    </row>
    <row r="208" spans="1:11" ht="33" x14ac:dyDescent="0.25">
      <c r="A208" s="20"/>
      <c r="B208" s="38"/>
      <c r="C208" s="39"/>
      <c r="D208" s="17" t="s">
        <v>49</v>
      </c>
      <c r="E208" s="17" t="s">
        <v>28</v>
      </c>
      <c r="F208" s="18">
        <v>2</v>
      </c>
      <c r="G208" s="18">
        <v>0</v>
      </c>
      <c r="H208" s="18">
        <v>60</v>
      </c>
      <c r="I208" s="18">
        <f t="shared" si="100"/>
        <v>0</v>
      </c>
      <c r="J208" s="19">
        <f t="shared" si="99"/>
        <v>44</v>
      </c>
      <c r="K208" s="10"/>
    </row>
    <row r="209" spans="1:11" x14ac:dyDescent="0.25">
      <c r="A209" s="20"/>
      <c r="B209" s="38"/>
      <c r="C209" s="39"/>
      <c r="D209" s="17" t="s">
        <v>114</v>
      </c>
      <c r="E209" s="17" t="s">
        <v>28</v>
      </c>
      <c r="F209" s="18">
        <v>1</v>
      </c>
      <c r="G209" s="18">
        <v>0</v>
      </c>
      <c r="H209" s="18">
        <v>60</v>
      </c>
      <c r="I209" s="18">
        <f t="shared" si="100"/>
        <v>0</v>
      </c>
      <c r="J209" s="19">
        <f t="shared" si="99"/>
        <v>44</v>
      </c>
      <c r="K209" s="10"/>
    </row>
    <row r="210" spans="1:11" x14ac:dyDescent="0.25">
      <c r="A210" s="20"/>
      <c r="B210" s="38"/>
      <c r="C210" s="39"/>
      <c r="D210" s="17" t="s">
        <v>114</v>
      </c>
      <c r="E210" s="17" t="s">
        <v>28</v>
      </c>
      <c r="F210" s="18">
        <v>2</v>
      </c>
      <c r="G210" s="18">
        <v>0</v>
      </c>
      <c r="H210" s="18">
        <v>60</v>
      </c>
      <c r="I210" s="18">
        <f t="shared" si="100"/>
        <v>0</v>
      </c>
      <c r="J210" s="19">
        <f t="shared" si="99"/>
        <v>44</v>
      </c>
      <c r="K210" s="10"/>
    </row>
    <row r="211" spans="1:11" x14ac:dyDescent="0.25">
      <c r="A211" s="20"/>
      <c r="B211" s="38"/>
      <c r="C211" s="39"/>
      <c r="D211" s="17" t="s">
        <v>100</v>
      </c>
      <c r="E211" s="17" t="s">
        <v>28</v>
      </c>
      <c r="F211" s="18">
        <v>1</v>
      </c>
      <c r="G211" s="18">
        <v>0</v>
      </c>
      <c r="H211" s="18">
        <v>60</v>
      </c>
      <c r="I211" s="18">
        <f t="shared" si="100"/>
        <v>0</v>
      </c>
      <c r="J211" s="19">
        <f t="shared" si="99"/>
        <v>44</v>
      </c>
      <c r="K211" s="10"/>
    </row>
    <row r="212" spans="1:11" x14ac:dyDescent="0.25">
      <c r="A212" s="20"/>
      <c r="B212" s="38"/>
      <c r="C212" s="39"/>
      <c r="D212" s="17" t="s">
        <v>100</v>
      </c>
      <c r="E212" s="17" t="s">
        <v>28</v>
      </c>
      <c r="F212" s="18">
        <v>2</v>
      </c>
      <c r="G212" s="18">
        <v>0</v>
      </c>
      <c r="H212" s="18">
        <v>60</v>
      </c>
      <c r="I212" s="18">
        <f t="shared" si="100"/>
        <v>0</v>
      </c>
      <c r="J212" s="19">
        <f t="shared" si="99"/>
        <v>44</v>
      </c>
      <c r="K212" s="10"/>
    </row>
    <row r="213" spans="1:11" s="7" customFormat="1" x14ac:dyDescent="0.25">
      <c r="A213" s="21"/>
      <c r="B213" s="40"/>
      <c r="C213" s="41"/>
      <c r="D213" s="8"/>
      <c r="E213" s="8"/>
      <c r="F213" s="9"/>
      <c r="G213" s="9">
        <f>SUM(G196:G212)</f>
        <v>182</v>
      </c>
      <c r="H213" s="9">
        <f>SUM(H196:H212)</f>
        <v>600</v>
      </c>
      <c r="I213" s="9">
        <f t="shared" ref="I213:J213" si="101">SUM(I196:I212)</f>
        <v>182</v>
      </c>
      <c r="J213" s="9">
        <f t="shared" si="101"/>
        <v>440</v>
      </c>
      <c r="K213" s="12">
        <f>I213+J213</f>
        <v>622</v>
      </c>
    </row>
    <row r="214" spans="1:11" x14ac:dyDescent="0.25">
      <c r="A214" s="16">
        <v>17</v>
      </c>
      <c r="B214" s="36" t="s">
        <v>121</v>
      </c>
      <c r="C214" s="37" t="s">
        <v>122</v>
      </c>
      <c r="D214" s="17" t="s">
        <v>6</v>
      </c>
      <c r="E214" s="17" t="s">
        <v>20</v>
      </c>
      <c r="F214" s="18"/>
      <c r="G214" s="18">
        <v>60</v>
      </c>
      <c r="H214" s="18">
        <v>0</v>
      </c>
      <c r="I214" s="18">
        <f t="shared" ref="I214:I215" si="102">G214*1.1</f>
        <v>66</v>
      </c>
      <c r="J214" s="19">
        <f t="shared" ref="J214:J216" si="103">(H214/1.5)*1.1</f>
        <v>0</v>
      </c>
      <c r="K214" s="10"/>
    </row>
    <row r="215" spans="1:11" x14ac:dyDescent="0.25">
      <c r="A215" s="20"/>
      <c r="B215" s="38"/>
      <c r="C215" s="39"/>
      <c r="D215" s="17" t="s">
        <v>6</v>
      </c>
      <c r="E215" s="17" t="s">
        <v>21</v>
      </c>
      <c r="F215" s="18"/>
      <c r="G215" s="18">
        <v>30</v>
      </c>
      <c r="H215" s="18">
        <v>0</v>
      </c>
      <c r="I215" s="18">
        <f t="shared" si="102"/>
        <v>33</v>
      </c>
      <c r="J215" s="19">
        <f t="shared" si="103"/>
        <v>0</v>
      </c>
      <c r="K215" s="10"/>
    </row>
    <row r="216" spans="1:11" x14ac:dyDescent="0.25">
      <c r="A216" s="20"/>
      <c r="B216" s="38"/>
      <c r="C216" s="39"/>
      <c r="D216" s="17" t="s">
        <v>6</v>
      </c>
      <c r="E216" s="17" t="s">
        <v>14</v>
      </c>
      <c r="F216" s="18"/>
      <c r="G216" s="18">
        <v>16</v>
      </c>
      <c r="H216" s="18">
        <v>0</v>
      </c>
      <c r="I216" s="18">
        <f>G216</f>
        <v>16</v>
      </c>
      <c r="J216" s="19">
        <f t="shared" si="103"/>
        <v>0</v>
      </c>
      <c r="K216" s="10"/>
    </row>
    <row r="217" spans="1:11" ht="33" x14ac:dyDescent="0.25">
      <c r="A217" s="20"/>
      <c r="B217" s="38"/>
      <c r="C217" s="39"/>
      <c r="D217" s="17" t="s">
        <v>117</v>
      </c>
      <c r="E217" s="17" t="s">
        <v>16</v>
      </c>
      <c r="F217" s="18"/>
      <c r="G217" s="18">
        <v>45</v>
      </c>
      <c r="H217" s="18">
        <v>0</v>
      </c>
      <c r="I217" s="18"/>
      <c r="J217" s="19"/>
      <c r="K217" s="10"/>
    </row>
    <row r="218" spans="1:11" ht="33" x14ac:dyDescent="0.25">
      <c r="A218" s="20"/>
      <c r="B218" s="38"/>
      <c r="C218" s="39"/>
      <c r="D218" s="17" t="s">
        <v>73</v>
      </c>
      <c r="E218" s="17" t="s">
        <v>39</v>
      </c>
      <c r="F218" s="18"/>
      <c r="G218" s="18">
        <v>0</v>
      </c>
      <c r="H218" s="18">
        <v>60</v>
      </c>
      <c r="I218" s="18"/>
      <c r="J218" s="19"/>
      <c r="K218" s="10"/>
    </row>
    <row r="219" spans="1:11" x14ac:dyDescent="0.25">
      <c r="A219" s="20"/>
      <c r="B219" s="38"/>
      <c r="C219" s="39"/>
      <c r="D219" s="17" t="s">
        <v>118</v>
      </c>
      <c r="E219" s="17" t="s">
        <v>14</v>
      </c>
      <c r="F219" s="18"/>
      <c r="G219" s="18">
        <v>16</v>
      </c>
      <c r="H219" s="18">
        <v>0</v>
      </c>
      <c r="I219" s="18">
        <f>G219</f>
        <v>16</v>
      </c>
      <c r="J219" s="19">
        <f t="shared" ref="J219:J224" si="104">(H219/1.5)*1.1</f>
        <v>0</v>
      </c>
      <c r="K219" s="10"/>
    </row>
    <row r="220" spans="1:11" x14ac:dyDescent="0.25">
      <c r="A220" s="20"/>
      <c r="B220" s="38"/>
      <c r="C220" s="39"/>
      <c r="D220" s="17" t="s">
        <v>118</v>
      </c>
      <c r="E220" s="17" t="s">
        <v>35</v>
      </c>
      <c r="F220" s="18">
        <v>1</v>
      </c>
      <c r="G220" s="18">
        <v>0</v>
      </c>
      <c r="H220" s="18">
        <v>60</v>
      </c>
      <c r="I220" s="18">
        <f t="shared" ref="I220:I224" si="105">G220*1.1</f>
        <v>0</v>
      </c>
      <c r="J220" s="19">
        <f t="shared" si="104"/>
        <v>44</v>
      </c>
      <c r="K220" s="10"/>
    </row>
    <row r="221" spans="1:11" x14ac:dyDescent="0.25">
      <c r="A221" s="20"/>
      <c r="B221" s="38"/>
      <c r="C221" s="39"/>
      <c r="D221" s="17" t="s">
        <v>118</v>
      </c>
      <c r="E221" s="17" t="s">
        <v>35</v>
      </c>
      <c r="F221" s="18">
        <v>2</v>
      </c>
      <c r="G221" s="18">
        <v>0</v>
      </c>
      <c r="H221" s="18">
        <v>60</v>
      </c>
      <c r="I221" s="18">
        <f t="shared" si="105"/>
        <v>0</v>
      </c>
      <c r="J221" s="19">
        <f t="shared" si="104"/>
        <v>44</v>
      </c>
      <c r="K221" s="10"/>
    </row>
    <row r="222" spans="1:11" x14ac:dyDescent="0.25">
      <c r="A222" s="20"/>
      <c r="B222" s="38"/>
      <c r="C222" s="39"/>
      <c r="D222" s="17" t="s">
        <v>119</v>
      </c>
      <c r="E222" s="17" t="s">
        <v>14</v>
      </c>
      <c r="F222" s="18"/>
      <c r="G222" s="18">
        <v>16</v>
      </c>
      <c r="H222" s="18">
        <v>0</v>
      </c>
      <c r="I222" s="18">
        <f>G222</f>
        <v>16</v>
      </c>
      <c r="J222" s="19">
        <f t="shared" si="104"/>
        <v>0</v>
      </c>
      <c r="K222" s="10"/>
    </row>
    <row r="223" spans="1:11" x14ac:dyDescent="0.25">
      <c r="A223" s="20"/>
      <c r="B223" s="38"/>
      <c r="C223" s="39"/>
      <c r="D223" s="17" t="s">
        <v>119</v>
      </c>
      <c r="E223" s="17" t="s">
        <v>35</v>
      </c>
      <c r="F223" s="18">
        <v>1</v>
      </c>
      <c r="G223" s="18">
        <v>0</v>
      </c>
      <c r="H223" s="18">
        <v>60</v>
      </c>
      <c r="I223" s="18">
        <f t="shared" si="105"/>
        <v>0</v>
      </c>
      <c r="J223" s="19">
        <f t="shared" si="104"/>
        <v>44</v>
      </c>
      <c r="K223" s="10"/>
    </row>
    <row r="224" spans="1:11" x14ac:dyDescent="0.25">
      <c r="A224" s="20"/>
      <c r="B224" s="38"/>
      <c r="C224" s="39"/>
      <c r="D224" s="17" t="s">
        <v>119</v>
      </c>
      <c r="E224" s="17" t="s">
        <v>35</v>
      </c>
      <c r="F224" s="18">
        <v>2</v>
      </c>
      <c r="G224" s="18">
        <v>0</v>
      </c>
      <c r="H224" s="18">
        <v>60</v>
      </c>
      <c r="I224" s="18">
        <f t="shared" si="105"/>
        <v>0</v>
      </c>
      <c r="J224" s="19">
        <f t="shared" si="104"/>
        <v>44</v>
      </c>
      <c r="K224" s="10"/>
    </row>
    <row r="225" spans="1:11" x14ac:dyDescent="0.25">
      <c r="A225" s="20"/>
      <c r="B225" s="38"/>
      <c r="C225" s="39"/>
      <c r="D225" s="17" t="s">
        <v>48</v>
      </c>
      <c r="E225" s="17" t="s">
        <v>76</v>
      </c>
      <c r="F225" s="18">
        <v>2</v>
      </c>
      <c r="G225" s="18">
        <v>0</v>
      </c>
      <c r="H225" s="18">
        <v>60</v>
      </c>
      <c r="I225" s="18">
        <f t="shared" ref="I225" si="106">G225</f>
        <v>0</v>
      </c>
      <c r="J225" s="19">
        <f>H225/1.5</f>
        <v>40</v>
      </c>
      <c r="K225" s="10"/>
    </row>
    <row r="226" spans="1:11" ht="33" x14ac:dyDescent="0.25">
      <c r="A226" s="20"/>
      <c r="B226" s="38"/>
      <c r="C226" s="39"/>
      <c r="D226" s="17" t="s">
        <v>120</v>
      </c>
      <c r="E226" s="17" t="s">
        <v>28</v>
      </c>
      <c r="F226" s="18">
        <v>1</v>
      </c>
      <c r="G226" s="18">
        <v>0</v>
      </c>
      <c r="H226" s="18">
        <v>60</v>
      </c>
      <c r="I226" s="18">
        <f t="shared" ref="I226:I227" si="107">G226*1.1</f>
        <v>0</v>
      </c>
      <c r="J226" s="19">
        <f t="shared" ref="J226:J227" si="108">(H226/1.5)*1.1</f>
        <v>44</v>
      </c>
      <c r="K226" s="10"/>
    </row>
    <row r="227" spans="1:11" ht="33" x14ac:dyDescent="0.25">
      <c r="A227" s="20"/>
      <c r="B227" s="38"/>
      <c r="C227" s="39"/>
      <c r="D227" s="17" t="s">
        <v>120</v>
      </c>
      <c r="E227" s="17" t="s">
        <v>28</v>
      </c>
      <c r="F227" s="18">
        <v>2</v>
      </c>
      <c r="G227" s="18">
        <v>0</v>
      </c>
      <c r="H227" s="18">
        <v>60</v>
      </c>
      <c r="I227" s="18">
        <f t="shared" si="107"/>
        <v>0</v>
      </c>
      <c r="J227" s="19">
        <f t="shared" si="108"/>
        <v>44</v>
      </c>
      <c r="K227" s="10"/>
    </row>
    <row r="228" spans="1:11" x14ac:dyDescent="0.25">
      <c r="A228" s="21"/>
      <c r="B228" s="40"/>
      <c r="C228" s="41"/>
      <c r="D228" s="13"/>
      <c r="E228" s="13"/>
      <c r="F228" s="13"/>
      <c r="G228" s="13">
        <f>SUM(G214:G227)</f>
        <v>183</v>
      </c>
      <c r="H228" s="13">
        <f>SUM(H214:H227)</f>
        <v>480</v>
      </c>
      <c r="I228" s="13">
        <f t="shared" ref="I228:J228" si="109">SUM(I214:I227)</f>
        <v>147</v>
      </c>
      <c r="J228" s="13">
        <f t="shared" si="109"/>
        <v>304</v>
      </c>
      <c r="K228" s="12">
        <f>I228+J228</f>
        <v>451</v>
      </c>
    </row>
  </sheetData>
  <autoFilter ref="A8:K228">
    <filterColumn colId="1" showButton="0"/>
  </autoFilter>
  <mergeCells count="65">
    <mergeCell ref="F1:K1"/>
    <mergeCell ref="F2:K2"/>
    <mergeCell ref="A1:D1"/>
    <mergeCell ref="A2:D2"/>
    <mergeCell ref="A3:D3"/>
    <mergeCell ref="A214:A228"/>
    <mergeCell ref="B214:B228"/>
    <mergeCell ref="C214:C228"/>
    <mergeCell ref="K8:K9"/>
    <mergeCell ref="A5:K6"/>
    <mergeCell ref="A182:A195"/>
    <mergeCell ref="B182:B195"/>
    <mergeCell ref="C182:C195"/>
    <mergeCell ref="A196:A213"/>
    <mergeCell ref="B196:B213"/>
    <mergeCell ref="C196:C213"/>
    <mergeCell ref="A157:A166"/>
    <mergeCell ref="B157:B166"/>
    <mergeCell ref="C157:C166"/>
    <mergeCell ref="A167:A181"/>
    <mergeCell ref="B167:B181"/>
    <mergeCell ref="C167:C181"/>
    <mergeCell ref="A124:A140"/>
    <mergeCell ref="B124:B140"/>
    <mergeCell ref="C124:C140"/>
    <mergeCell ref="A141:A156"/>
    <mergeCell ref="B141:B156"/>
    <mergeCell ref="C141:C156"/>
    <mergeCell ref="A101:A111"/>
    <mergeCell ref="B101:B111"/>
    <mergeCell ref="C101:C111"/>
    <mergeCell ref="A112:A123"/>
    <mergeCell ref="B112:B123"/>
    <mergeCell ref="C112:C123"/>
    <mergeCell ref="A82:A92"/>
    <mergeCell ref="B82:B92"/>
    <mergeCell ref="C82:C92"/>
    <mergeCell ref="A93:A100"/>
    <mergeCell ref="B93:B100"/>
    <mergeCell ref="C93:C100"/>
    <mergeCell ref="A65:A72"/>
    <mergeCell ref="B65:B72"/>
    <mergeCell ref="C65:C72"/>
    <mergeCell ref="A73:A81"/>
    <mergeCell ref="B73:B81"/>
    <mergeCell ref="C73:C81"/>
    <mergeCell ref="A35:A43"/>
    <mergeCell ref="B35:B43"/>
    <mergeCell ref="C35:C43"/>
    <mergeCell ref="A44:A64"/>
    <mergeCell ref="B44:B64"/>
    <mergeCell ref="C44:C64"/>
    <mergeCell ref="A10:A16"/>
    <mergeCell ref="B10:B16"/>
    <mergeCell ref="C10:C16"/>
    <mergeCell ref="A17:A34"/>
    <mergeCell ref="B17:B34"/>
    <mergeCell ref="C17:C34"/>
    <mergeCell ref="G9:H9"/>
    <mergeCell ref="I9:J9"/>
    <mergeCell ref="A8:A9"/>
    <mergeCell ref="D8:D9"/>
    <mergeCell ref="E8:E9"/>
    <mergeCell ref="F8:F9"/>
    <mergeCell ref="B8:C9"/>
  </mergeCells>
  <pageMargins left="0.45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2017-11-20T05:33:24Z</cp:lastPrinted>
  <dcterms:created xsi:type="dcterms:W3CDTF">2017-11-20T04:51:33Z</dcterms:created>
  <dcterms:modified xsi:type="dcterms:W3CDTF">2017-11-20T05:34:28Z</dcterms:modified>
</cp:coreProperties>
</file>